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abonent2022\userfolders$\T.Plisko\Desktop\"/>
    </mc:Choice>
  </mc:AlternateContent>
  <xr:revisionPtr revIDLastSave="0" documentId="13_ncr:1_{AB43A8CA-44E5-402D-B648-53CB390CAB51}" xr6:coauthVersionLast="47" xr6:coauthVersionMax="47" xr10:uidLastSave="{00000000-0000-0000-0000-000000000000}"/>
  <bookViews>
    <workbookView xWindow="-120" yWindow="-120" windowWidth="29040" windowHeight="15720" xr2:uid="{45BFFD00-83C8-4C40-BF87-B119F3A36D61}"/>
  </bookViews>
  <sheets>
    <sheet name=" TCpecifikācijai 3 daļa" sheetId="1" r:id="rId1"/>
    <sheet name="TCpecifikācijai 2 daļa" sheetId="2" r:id="rId2"/>
    <sheet name=" TCpecifikācijai 1 daļa " sheetId="3" r:id="rId3"/>
  </sheets>
  <calcPr calcId="191029"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2" i="3" l="1"/>
  <c r="F42" i="3"/>
  <c r="E42" i="3"/>
  <c r="D42" i="3"/>
  <c r="C42" i="3"/>
  <c r="G41" i="3"/>
  <c r="F41" i="3"/>
  <c r="E41" i="3"/>
  <c r="D41" i="3"/>
  <c r="C41" i="3"/>
  <c r="B41" i="3" s="1"/>
  <c r="G40" i="3"/>
  <c r="F40" i="3"/>
  <c r="E40" i="3"/>
  <c r="D40" i="3"/>
  <c r="C40" i="3"/>
  <c r="G39" i="3"/>
  <c r="F39" i="3"/>
  <c r="E39" i="3"/>
  <c r="D39" i="3"/>
  <c r="C39" i="3"/>
  <c r="G38" i="3"/>
  <c r="F38" i="3"/>
  <c r="E38" i="3"/>
  <c r="D38" i="3"/>
  <c r="C38" i="3"/>
  <c r="G37" i="3"/>
  <c r="F37" i="3"/>
  <c r="E37" i="3"/>
  <c r="D37" i="3"/>
  <c r="C37" i="3"/>
  <c r="G36" i="3"/>
  <c r="F36" i="3"/>
  <c r="E36" i="3"/>
  <c r="D36" i="3"/>
  <c r="C36" i="3"/>
  <c r="G35" i="3"/>
  <c r="F35" i="3"/>
  <c r="E35" i="3"/>
  <c r="D35" i="3"/>
  <c r="C35" i="3"/>
  <c r="G34" i="3"/>
  <c r="F34" i="3"/>
  <c r="E34" i="3"/>
  <c r="D34" i="3"/>
  <c r="C34" i="3"/>
  <c r="G33" i="3"/>
  <c r="F33" i="3"/>
  <c r="F43" i="3" s="1"/>
  <c r="E33" i="3"/>
  <c r="D33" i="3"/>
  <c r="C33" i="3"/>
  <c r="G17" i="3"/>
  <c r="F17" i="3"/>
  <c r="E17" i="3"/>
  <c r="D17" i="3"/>
  <c r="C17" i="3"/>
  <c r="B16" i="3"/>
  <c r="B15" i="3"/>
  <c r="B14" i="3"/>
  <c r="B13" i="3"/>
  <c r="B12" i="3"/>
  <c r="B11" i="3"/>
  <c r="B10" i="3"/>
  <c r="B9" i="3"/>
  <c r="B8" i="3"/>
  <c r="B7" i="3"/>
  <c r="I42" i="2"/>
  <c r="H42" i="2"/>
  <c r="G42" i="2"/>
  <c r="F42" i="2"/>
  <c r="E42" i="2"/>
  <c r="D42" i="2"/>
  <c r="C42" i="2"/>
  <c r="B42" i="2" s="1"/>
  <c r="I41" i="2"/>
  <c r="H41" i="2"/>
  <c r="G41" i="2"/>
  <c r="F41" i="2"/>
  <c r="B41" i="2" s="1"/>
  <c r="E41" i="2"/>
  <c r="D41" i="2"/>
  <c r="C41" i="2"/>
  <c r="I40" i="2"/>
  <c r="H40" i="2"/>
  <c r="G40" i="2"/>
  <c r="F40" i="2"/>
  <c r="E40" i="2"/>
  <c r="D40" i="2"/>
  <c r="C40" i="2"/>
  <c r="B40" i="2"/>
  <c r="I39" i="2"/>
  <c r="H39" i="2"/>
  <c r="G39" i="2"/>
  <c r="F39" i="2"/>
  <c r="E39" i="2"/>
  <c r="D39" i="2"/>
  <c r="C39" i="2"/>
  <c r="B39" i="2"/>
  <c r="I38" i="2"/>
  <c r="H38" i="2"/>
  <c r="G38" i="2"/>
  <c r="F38" i="2"/>
  <c r="B38" i="2" s="1"/>
  <c r="E38" i="2"/>
  <c r="D38" i="2"/>
  <c r="C38" i="2"/>
  <c r="I37" i="2"/>
  <c r="H37" i="2"/>
  <c r="G37" i="2"/>
  <c r="F37" i="2"/>
  <c r="E37" i="2"/>
  <c r="D37" i="2"/>
  <c r="C37" i="2"/>
  <c r="B37" i="2"/>
  <c r="I36" i="2"/>
  <c r="H36" i="2"/>
  <c r="G36" i="2"/>
  <c r="F36" i="2"/>
  <c r="E36" i="2"/>
  <c r="D36" i="2"/>
  <c r="C36" i="2"/>
  <c r="B36" i="2"/>
  <c r="I35" i="2"/>
  <c r="H35" i="2"/>
  <c r="G35" i="2"/>
  <c r="F35" i="2"/>
  <c r="B35" i="2" s="1"/>
  <c r="E35" i="2"/>
  <c r="D35" i="2"/>
  <c r="C35" i="2"/>
  <c r="I34" i="2"/>
  <c r="H34" i="2"/>
  <c r="G34" i="2"/>
  <c r="G43" i="2" s="1"/>
  <c r="F34" i="2"/>
  <c r="E34" i="2"/>
  <c r="D34" i="2"/>
  <c r="C34" i="2"/>
  <c r="B34" i="2"/>
  <c r="I33" i="2"/>
  <c r="I43" i="2" s="1"/>
  <c r="H33" i="2"/>
  <c r="H43" i="2" s="1"/>
  <c r="G33" i="2"/>
  <c r="F33" i="2"/>
  <c r="E33" i="2"/>
  <c r="E43" i="2" s="1"/>
  <c r="D33" i="2"/>
  <c r="D43" i="2" s="1"/>
  <c r="C33" i="2"/>
  <c r="C43" i="2" s="1"/>
  <c r="I17" i="2"/>
  <c r="H17" i="2"/>
  <c r="G17" i="2"/>
  <c r="F17" i="2"/>
  <c r="E17" i="2"/>
  <c r="D17" i="2"/>
  <c r="C17" i="2"/>
  <c r="B16" i="2"/>
  <c r="B15" i="2"/>
  <c r="B14" i="2"/>
  <c r="B13" i="2"/>
  <c r="B12" i="2"/>
  <c r="B11" i="2"/>
  <c r="B10" i="2"/>
  <c r="B9" i="2"/>
  <c r="B8" i="2"/>
  <c r="B17" i="2" s="1"/>
  <c r="B7" i="2"/>
  <c r="L43" i="1"/>
  <c r="N42" i="1"/>
  <c r="M42" i="1"/>
  <c r="B42" i="1" s="1"/>
  <c r="L42" i="1"/>
  <c r="K42" i="1"/>
  <c r="J42" i="1"/>
  <c r="I42" i="1"/>
  <c r="H42" i="1"/>
  <c r="G42" i="1"/>
  <c r="F42" i="1"/>
  <c r="E42" i="1"/>
  <c r="D42" i="1"/>
  <c r="C42" i="1"/>
  <c r="N41" i="1"/>
  <c r="B41" i="1" s="1"/>
  <c r="M41" i="1"/>
  <c r="L41" i="1"/>
  <c r="K41" i="1"/>
  <c r="J41" i="1"/>
  <c r="I41" i="1"/>
  <c r="H41" i="1"/>
  <c r="G41" i="1"/>
  <c r="F41" i="1"/>
  <c r="E41" i="1"/>
  <c r="D41" i="1"/>
  <c r="C41" i="1"/>
  <c r="N40" i="1"/>
  <c r="M40" i="1"/>
  <c r="L40" i="1"/>
  <c r="K40" i="1"/>
  <c r="J40" i="1"/>
  <c r="I40" i="1"/>
  <c r="H40" i="1"/>
  <c r="G40" i="1"/>
  <c r="F40" i="1"/>
  <c r="E40" i="1"/>
  <c r="D40" i="1"/>
  <c r="C40" i="1"/>
  <c r="B40" i="1" s="1"/>
  <c r="N39" i="1"/>
  <c r="M39" i="1"/>
  <c r="L39" i="1"/>
  <c r="K39" i="1"/>
  <c r="J39" i="1"/>
  <c r="I39" i="1"/>
  <c r="H39" i="1"/>
  <c r="G39" i="1"/>
  <c r="F39" i="1"/>
  <c r="E39" i="1"/>
  <c r="D39" i="1"/>
  <c r="C39" i="1"/>
  <c r="B39" i="1" s="1"/>
  <c r="N38" i="1"/>
  <c r="M38" i="1"/>
  <c r="L38" i="1"/>
  <c r="K38" i="1"/>
  <c r="J38" i="1"/>
  <c r="I38" i="1"/>
  <c r="H38" i="1"/>
  <c r="G38" i="1"/>
  <c r="F38" i="1"/>
  <c r="E38" i="1"/>
  <c r="E43" i="1" s="1"/>
  <c r="D38" i="1"/>
  <c r="B38" i="1" s="1"/>
  <c r="C38" i="1"/>
  <c r="N37" i="1"/>
  <c r="M37" i="1"/>
  <c r="L37" i="1"/>
  <c r="K37" i="1"/>
  <c r="J37" i="1"/>
  <c r="I37" i="1"/>
  <c r="H37" i="1"/>
  <c r="G37" i="1"/>
  <c r="F37" i="1"/>
  <c r="E37" i="1"/>
  <c r="D37" i="1"/>
  <c r="C37" i="1"/>
  <c r="B37" i="1" s="1"/>
  <c r="N36" i="1"/>
  <c r="M36" i="1"/>
  <c r="L36" i="1"/>
  <c r="K36" i="1"/>
  <c r="J36" i="1"/>
  <c r="I36" i="1"/>
  <c r="H36" i="1"/>
  <c r="G36" i="1"/>
  <c r="F36" i="1"/>
  <c r="B36" i="1" s="1"/>
  <c r="E36" i="1"/>
  <c r="D36" i="1"/>
  <c r="C36" i="1"/>
  <c r="N35" i="1"/>
  <c r="M35" i="1"/>
  <c r="L35" i="1"/>
  <c r="K35" i="1"/>
  <c r="J35" i="1"/>
  <c r="I35" i="1"/>
  <c r="H35" i="1"/>
  <c r="G35" i="1"/>
  <c r="F35" i="1"/>
  <c r="E35" i="1"/>
  <c r="D35" i="1"/>
  <c r="C35" i="1"/>
  <c r="B35" i="1" s="1"/>
  <c r="N34" i="1"/>
  <c r="M34" i="1"/>
  <c r="L34" i="1"/>
  <c r="K34" i="1"/>
  <c r="J34" i="1"/>
  <c r="I34" i="1"/>
  <c r="B34" i="1" s="1"/>
  <c r="H34" i="1"/>
  <c r="G34" i="1"/>
  <c r="F34" i="1"/>
  <c r="E34" i="1"/>
  <c r="D34" i="1"/>
  <c r="C34" i="1"/>
  <c r="N33" i="1"/>
  <c r="M33" i="1"/>
  <c r="L33" i="1"/>
  <c r="K33" i="1"/>
  <c r="K43" i="1" s="1"/>
  <c r="J33" i="1"/>
  <c r="J43" i="1" s="1"/>
  <c r="I33" i="1"/>
  <c r="I43" i="1" s="1"/>
  <c r="H33" i="1"/>
  <c r="H43" i="1" s="1"/>
  <c r="G33" i="1"/>
  <c r="G43" i="1" s="1"/>
  <c r="F33" i="1"/>
  <c r="F43" i="1" s="1"/>
  <c r="E33" i="1"/>
  <c r="D33" i="1"/>
  <c r="D43" i="1" s="1"/>
  <c r="C33" i="1"/>
  <c r="B33" i="1" s="1"/>
  <c r="N17" i="1"/>
  <c r="M17" i="1"/>
  <c r="L17" i="1"/>
  <c r="K17" i="1"/>
  <c r="J17" i="1"/>
  <c r="I17" i="1"/>
  <c r="H17" i="1"/>
  <c r="G17" i="1"/>
  <c r="F17" i="1"/>
  <c r="E17" i="1"/>
  <c r="D17" i="1"/>
  <c r="C17" i="1"/>
  <c r="B16" i="1"/>
  <c r="B15" i="1"/>
  <c r="B14" i="1"/>
  <c r="B17" i="1" s="1"/>
  <c r="B13" i="1"/>
  <c r="B12" i="1"/>
  <c r="B11" i="1"/>
  <c r="B10" i="1"/>
  <c r="B9" i="1"/>
  <c r="B8" i="1"/>
  <c r="B7" i="1"/>
  <c r="G43" i="3" l="1"/>
  <c r="B36" i="3"/>
  <c r="B34" i="3"/>
  <c r="B39" i="3"/>
  <c r="B37" i="3"/>
  <c r="B17" i="3"/>
  <c r="B35" i="3"/>
  <c r="B42" i="3"/>
  <c r="B40" i="3"/>
  <c r="C43" i="3"/>
  <c r="D43" i="3"/>
  <c r="B38" i="3"/>
  <c r="E43" i="3"/>
  <c r="B33" i="3"/>
  <c r="F43" i="2"/>
  <c r="B33" i="2"/>
  <c r="B43" i="2" s="1"/>
  <c r="B43" i="1"/>
  <c r="M43" i="1"/>
  <c r="C43" i="1"/>
  <c r="N43" i="1"/>
  <c r="B43" i="3" l="1"/>
</calcChain>
</file>

<file path=xl/sharedStrings.xml><?xml version="1.0" encoding="utf-8"?>
<sst xmlns="http://schemas.openxmlformats.org/spreadsheetml/2006/main" count="157" uniqueCount="45">
  <si>
    <t>Pielikums Nr.2</t>
  </si>
  <si>
    <t>PAS "Daugavpils siltumtīkli"</t>
  </si>
  <si>
    <t>Gazificēta objekta adrese</t>
  </si>
  <si>
    <r>
      <t>Kopā 2024-2025.g.g.     milj. n.m</t>
    </r>
    <r>
      <rPr>
        <b/>
        <i/>
        <vertAlign val="superscript"/>
        <sz val="10"/>
        <rFont val="Times New Roman"/>
        <family val="1"/>
        <charset val="204"/>
      </rPr>
      <t>3</t>
    </r>
  </si>
  <si>
    <r>
      <rPr>
        <b/>
        <i/>
        <sz val="10"/>
        <rFont val="Times New Roman"/>
        <family val="1"/>
        <charset val="186"/>
      </rPr>
      <t>2024.g.</t>
    </r>
    <r>
      <rPr>
        <i/>
        <sz val="10"/>
        <rFont val="Times New Roman"/>
        <family val="1"/>
        <charset val="204"/>
      </rPr>
      <t xml:space="preserve"> pa mēnešiem milj.n.m3</t>
    </r>
  </si>
  <si>
    <r>
      <rPr>
        <b/>
        <i/>
        <sz val="10"/>
        <rFont val="Times New Roman"/>
        <family val="1"/>
        <charset val="204"/>
      </rPr>
      <t>2025.g.</t>
    </r>
    <r>
      <rPr>
        <i/>
        <sz val="10"/>
        <rFont val="Times New Roman"/>
        <family val="1"/>
        <charset val="204"/>
      </rPr>
      <t xml:space="preserve"> pa mēnešiem milj.n.m3</t>
    </r>
  </si>
  <si>
    <t>Maijs</t>
  </si>
  <si>
    <t>Jūnijs</t>
  </si>
  <si>
    <t>Jūlijs</t>
  </si>
  <si>
    <t>Augusts</t>
  </si>
  <si>
    <t>Septembris</t>
  </si>
  <si>
    <t>Oktobris</t>
  </si>
  <si>
    <t>Novembris</t>
  </si>
  <si>
    <t>Decembris</t>
  </si>
  <si>
    <t>Janvāris</t>
  </si>
  <si>
    <t>Februāris</t>
  </si>
  <si>
    <t>Marts</t>
  </si>
  <si>
    <t>Aprīlis</t>
  </si>
  <si>
    <t xml:space="preserve">SC1, 18. novembra 2   </t>
  </si>
  <si>
    <t xml:space="preserve">SC2, Silikātu 8           </t>
  </si>
  <si>
    <t xml:space="preserve">SC3, Mendeļejeva 13a </t>
  </si>
  <si>
    <r>
      <t xml:space="preserve">LK1, Aleksandra 7  </t>
    </r>
    <r>
      <rPr>
        <b/>
        <i/>
        <sz val="10"/>
        <color rgb="FFFF0000"/>
        <rFont val="Times New Roman"/>
        <family val="1"/>
        <charset val="186"/>
      </rPr>
      <t/>
    </r>
  </si>
  <si>
    <t xml:space="preserve">LK5, Gaismas 18 </t>
  </si>
  <si>
    <t xml:space="preserve">LK6, Patversmes 7c </t>
  </si>
  <si>
    <t xml:space="preserve">LK7, 18. novembra 311a </t>
  </si>
  <si>
    <t xml:space="preserve">LK8, 18. novembra 321v </t>
  </si>
  <si>
    <t xml:space="preserve">LK10, Fabrikas 18a  </t>
  </si>
  <si>
    <t xml:space="preserve">LK11, Cēsu 22B                  </t>
  </si>
  <si>
    <t xml:space="preserve"> Kopā</t>
  </si>
  <si>
    <t>Pielikums Nr.1</t>
  </si>
  <si>
    <t>Kopā 2024-2025.g.g.     MWh</t>
  </si>
  <si>
    <r>
      <t>SC1, 18. novembra 2</t>
    </r>
    <r>
      <rPr>
        <i/>
        <sz val="11"/>
        <rFont val="Times New Roman"/>
        <family val="1"/>
      </rPr>
      <t xml:space="preserve">   </t>
    </r>
  </si>
  <si>
    <r>
      <t xml:space="preserve">LK11, Cēsu 22B                 </t>
    </r>
    <r>
      <rPr>
        <b/>
        <i/>
        <sz val="11"/>
        <color rgb="FFFF0000"/>
        <rFont val="Times New Roman"/>
        <family val="1"/>
      </rPr>
      <t xml:space="preserve"> </t>
    </r>
  </si>
  <si>
    <r>
      <t>* Saskaņā ar Sabiedrisko pakalpojumu regulēšanas komisijas Padomes 2017.gada 16.marta lēmumu Nr.26 "Par 2008.gada 24.jūlija lēmuma Nr.247 "Par akciju sabiedrības "Latvijas Gāze"
dabasgāzes apgādes tarifiem "piemērošanu", pārrēķināšanai no normālkubikmetriem uz enerģijas vienībam izmantots dabasgāzes augstākās pārveidošanas koeficiients 10,538kWh/nm</t>
    </r>
    <r>
      <rPr>
        <vertAlign val="superscript"/>
        <sz val="10"/>
        <color theme="1"/>
        <rFont val="Times New Roman"/>
        <family val="1"/>
        <charset val="186"/>
      </rPr>
      <t>3</t>
    </r>
  </si>
  <si>
    <r>
      <rPr>
        <b/>
        <i/>
        <sz val="10"/>
        <rFont val="Times New Roman"/>
        <family val="1"/>
      </rPr>
      <t>2024.g.</t>
    </r>
    <r>
      <rPr>
        <i/>
        <sz val="10"/>
        <rFont val="Times New Roman"/>
        <family val="1"/>
      </rPr>
      <t xml:space="preserve"> pa mēnešiem MWh</t>
    </r>
  </si>
  <si>
    <r>
      <rPr>
        <b/>
        <i/>
        <sz val="10"/>
        <rFont val="Times New Roman"/>
        <family val="1"/>
      </rPr>
      <t>2025.g.</t>
    </r>
    <r>
      <rPr>
        <i/>
        <sz val="10"/>
        <rFont val="Times New Roman"/>
        <family val="1"/>
      </rPr>
      <t xml:space="preserve"> pa mēnešiem MWh</t>
    </r>
  </si>
  <si>
    <r>
      <rPr>
        <b/>
        <i/>
        <sz val="10"/>
        <rFont val="Times New Roman"/>
        <family val="1"/>
      </rPr>
      <t>2024.g.</t>
    </r>
    <r>
      <rPr>
        <i/>
        <sz val="10"/>
        <rFont val="Times New Roman"/>
        <family val="1"/>
        <charset val="186"/>
      </rPr>
      <t xml:space="preserve"> pa mēnešiem milj.n.m3</t>
    </r>
  </si>
  <si>
    <t>Kopā 2024.g.     MWh</t>
  </si>
  <si>
    <r>
      <t>Kopā 2024.g.     milj. n.m</t>
    </r>
    <r>
      <rPr>
        <b/>
        <i/>
        <vertAlign val="superscript"/>
        <sz val="10"/>
        <rFont val="Times New Roman"/>
        <family val="1"/>
        <charset val="204"/>
      </rPr>
      <t>3</t>
    </r>
  </si>
  <si>
    <t xml:space="preserve"> PROGNOZĒJAMAIS DABASGĀZES APJOMS 2024.g. maija - 2025.g. aprīlim.</t>
  </si>
  <si>
    <r>
      <t xml:space="preserve"> PROGNOZĒJAMAIS DABASGĀZES APJOMS 2024.g. maija - 2024.g. septembrim</t>
    </r>
    <r>
      <rPr>
        <i/>
        <sz val="16"/>
        <rFont val="Times New Roman"/>
        <family val="1"/>
        <charset val="204"/>
      </rPr>
      <t>.(MWh*)</t>
    </r>
  </si>
  <si>
    <r>
      <t xml:space="preserve"> PROGNOZĒJAMAIS DABASGĀZES APJOMS 2024.g</t>
    </r>
    <r>
      <rPr>
        <b/>
        <i/>
        <sz val="16"/>
        <rFont val="Times New Roman"/>
        <family val="1"/>
      </rPr>
      <t xml:space="preserve">. </t>
    </r>
    <r>
      <rPr>
        <b/>
        <sz val="16"/>
        <rFont val="Times New Roman"/>
        <family val="1"/>
      </rPr>
      <t>maija - 2024.g. septembrim</t>
    </r>
    <r>
      <rPr>
        <b/>
        <sz val="16"/>
        <rFont val="Times New Roman"/>
        <family val="1"/>
        <charset val="204"/>
      </rPr>
      <t>.</t>
    </r>
  </si>
  <si>
    <r>
      <t xml:space="preserve"> PROGNOZĒJAMAIS DABASGĀZES APJOMS 2024.g. oktobrim - 2025.g</t>
    </r>
    <r>
      <rPr>
        <i/>
        <sz val="16"/>
        <rFont val="Times New Roman"/>
        <family val="1"/>
        <charset val="204"/>
      </rPr>
      <t>.</t>
    </r>
    <r>
      <rPr>
        <b/>
        <sz val="16"/>
        <rFont val="Times New Roman"/>
        <family val="1"/>
      </rPr>
      <t>aprīlim</t>
    </r>
    <r>
      <rPr>
        <b/>
        <sz val="16"/>
        <rFont val="Times New Roman"/>
        <family val="1"/>
        <charset val="204"/>
      </rPr>
      <t>.</t>
    </r>
  </si>
  <si>
    <r>
      <t xml:space="preserve"> PROGNOZĒJAMAIS DABASGĀZES APJOMS 2024.g. oktobrim - 2025.g.aprīlim</t>
    </r>
    <r>
      <rPr>
        <b/>
        <i/>
        <sz val="16"/>
        <rFont val="Times New Roman"/>
        <family val="1"/>
      </rPr>
      <t>.</t>
    </r>
    <r>
      <rPr>
        <i/>
        <sz val="16"/>
        <rFont val="Times New Roman"/>
        <family val="1"/>
        <charset val="204"/>
      </rPr>
      <t>(MWh*)</t>
    </r>
  </si>
  <si>
    <r>
      <t xml:space="preserve"> PROGNOZĒJAMAIS DABASGĀZES APJOMS 2024.g. maija - 2025.g. aprīlim</t>
    </r>
    <r>
      <rPr>
        <b/>
        <i/>
        <sz val="16"/>
        <rFont val="Times New Roman"/>
        <family val="1"/>
      </rPr>
      <t>.</t>
    </r>
    <r>
      <rPr>
        <i/>
        <sz val="16"/>
        <rFont val="Times New Roman"/>
        <family val="1"/>
      </rPr>
      <t>(MWh*)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</si>
</sst>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0"/>
    <numFmt numFmtId="166" formatCode="0.0"/>
  </numFmts>
  <fonts count="34" x14ac:knownFonts="1">
    <font>
      <sz val="12"/>
      <color theme="1"/>
      <name val="Times New Roman"/>
      <family val="2"/>
      <charset val="186"/>
    </font>
    <font>
      <b/>
      <i/>
      <sz val="12"/>
      <color theme="1"/>
      <name val="Times New Roman"/>
      <family val="1"/>
      <charset val="186"/>
    </font>
    <font>
      <sz val="10"/>
      <name val="Arial"/>
      <family val="2"/>
      <charset val="186"/>
    </font>
    <font>
      <b/>
      <sz val="16"/>
      <name val="Times New Roman"/>
      <family val="1"/>
      <charset val="204"/>
    </font>
    <font>
      <i/>
      <sz val="16"/>
      <name val="Times New Roman"/>
      <family val="1"/>
      <charset val="204"/>
    </font>
    <font>
      <b/>
      <i/>
      <sz val="10"/>
      <name val="Times New Roman"/>
      <family val="1"/>
      <charset val="204"/>
    </font>
    <font>
      <b/>
      <i/>
      <vertAlign val="superscript"/>
      <sz val="10"/>
      <name val="Times New Roman"/>
      <family val="1"/>
      <charset val="204"/>
    </font>
    <font>
      <i/>
      <sz val="10"/>
      <name val="Times New Roman"/>
      <family val="1"/>
      <charset val="186"/>
    </font>
    <font>
      <b/>
      <i/>
      <sz val="10"/>
      <name val="Times New Roman"/>
      <family val="1"/>
      <charset val="186"/>
    </font>
    <font>
      <i/>
      <sz val="10"/>
      <name val="Times New Roman"/>
      <family val="1"/>
      <charset val="204"/>
    </font>
    <font>
      <b/>
      <i/>
      <sz val="10"/>
      <color theme="1"/>
      <name val="Times New Roman"/>
      <family val="1"/>
      <charset val="204"/>
    </font>
    <font>
      <b/>
      <i/>
      <sz val="11"/>
      <name val="Times New Roman"/>
      <family val="1"/>
      <charset val="186"/>
    </font>
    <font>
      <b/>
      <i/>
      <sz val="12"/>
      <name val="Times New Roman"/>
      <family val="1"/>
      <charset val="186"/>
    </font>
    <font>
      <sz val="12"/>
      <color theme="1"/>
      <name val="Times New Roman"/>
      <family val="1"/>
      <charset val="186"/>
    </font>
    <font>
      <b/>
      <i/>
      <sz val="10"/>
      <color rgb="FFFF0000"/>
      <name val="Times New Roman"/>
      <family val="1"/>
      <charset val="186"/>
    </font>
    <font>
      <b/>
      <sz val="12"/>
      <name val="Times New Roman"/>
      <family val="1"/>
      <charset val="186"/>
    </font>
    <font>
      <b/>
      <i/>
      <sz val="11"/>
      <color theme="1"/>
      <name val="Times New Roman"/>
      <family val="1"/>
      <charset val="186"/>
    </font>
    <font>
      <b/>
      <sz val="12"/>
      <color theme="1"/>
      <name val="Times New Roman"/>
      <family val="1"/>
      <charset val="186"/>
    </font>
    <font>
      <b/>
      <i/>
      <sz val="11"/>
      <name val="Times New Roman"/>
      <family val="1"/>
    </font>
    <font>
      <sz val="12"/>
      <color theme="0"/>
      <name val="Times New Roman"/>
      <family val="2"/>
      <charset val="186"/>
    </font>
    <font>
      <i/>
      <sz val="11"/>
      <name val="Times New Roman"/>
      <family val="1"/>
    </font>
    <font>
      <sz val="12"/>
      <name val="Times New Roman"/>
      <family val="1"/>
      <charset val="186"/>
    </font>
    <font>
      <b/>
      <i/>
      <sz val="11"/>
      <color theme="1"/>
      <name val="Times New Roman"/>
      <family val="1"/>
    </font>
    <font>
      <b/>
      <i/>
      <sz val="11"/>
      <color rgb="FFFF0000"/>
      <name val="Times New Roman"/>
      <family val="1"/>
    </font>
    <font>
      <sz val="10"/>
      <color theme="1"/>
      <name val="Times New Roman"/>
      <family val="1"/>
      <charset val="186"/>
    </font>
    <font>
      <vertAlign val="superscript"/>
      <sz val="10"/>
      <color theme="1"/>
      <name val="Times New Roman"/>
      <family val="1"/>
      <charset val="186"/>
    </font>
    <font>
      <b/>
      <i/>
      <sz val="10"/>
      <name val="Times New Roman"/>
      <family val="1"/>
    </font>
    <font>
      <i/>
      <sz val="10"/>
      <name val="Times New Roman"/>
      <family val="1"/>
    </font>
    <font>
      <b/>
      <sz val="12"/>
      <name val="Times New Roman"/>
      <family val="1"/>
    </font>
    <font>
      <sz val="12"/>
      <name val="Times New Roman"/>
      <family val="1"/>
    </font>
    <font>
      <b/>
      <sz val="16"/>
      <name val="Times New Roman"/>
      <family val="1"/>
    </font>
    <font>
      <sz val="8"/>
      <name val="Times New Roman"/>
      <family val="2"/>
      <charset val="186"/>
    </font>
    <font>
      <b/>
      <i/>
      <sz val="16"/>
      <name val="Times New Roman"/>
      <family val="1"/>
    </font>
    <font>
      <i/>
      <sz val="16"/>
      <name val="Times New Roman"/>
      <family val="1"/>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s>
  <borders count="59">
    <border>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2">
    <xf numFmtId="0" fontId="0" fillId="0" borderId="0"/>
    <xf numFmtId="0" fontId="2" fillId="0" borderId="0"/>
  </cellStyleXfs>
  <cellXfs count="144">
    <xf numFmtId="0" fontId="0" fillId="0" borderId="0" xfId="0"/>
    <xf numFmtId="0" fontId="1" fillId="0" borderId="0" xfId="0" applyFont="1"/>
    <xf numFmtId="0" fontId="3" fillId="0" borderId="0" xfId="1" applyFont="1" applyAlignment="1">
      <alignment horizontal="center"/>
    </xf>
    <xf numFmtId="0" fontId="3" fillId="0" borderId="0" xfId="1" applyFont="1" applyAlignment="1">
      <alignment horizontal="center"/>
    </xf>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7" fillId="2" borderId="1"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9" fillId="2" borderId="4" xfId="1" applyFont="1" applyFill="1" applyBorder="1" applyAlignment="1">
      <alignment horizontal="center" vertical="center"/>
    </xf>
    <xf numFmtId="0" fontId="9" fillId="2" borderId="5" xfId="1" applyFont="1" applyFill="1" applyBorder="1" applyAlignment="1">
      <alignment horizontal="center" vertical="center"/>
    </xf>
    <xf numFmtId="0" fontId="9" fillId="2" borderId="6" xfId="1" applyFont="1" applyFill="1" applyBorder="1" applyAlignment="1">
      <alignment horizontal="center" vertical="center"/>
    </xf>
    <xf numFmtId="0" fontId="5" fillId="2" borderId="7"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10" fillId="2" borderId="9" xfId="1" applyFont="1" applyFill="1" applyBorder="1" applyAlignment="1">
      <alignment horizontal="center" vertical="center"/>
    </xf>
    <xf numFmtId="0" fontId="11" fillId="0" borderId="12" xfId="1" applyFont="1" applyBorder="1" applyAlignment="1">
      <alignment horizontal="left" vertical="center" wrapText="1"/>
    </xf>
    <xf numFmtId="164" fontId="12" fillId="3" borderId="13" xfId="1" applyNumberFormat="1" applyFont="1" applyFill="1" applyBorder="1" applyAlignment="1">
      <alignment horizontal="center" vertical="center"/>
    </xf>
    <xf numFmtId="164" fontId="13" fillId="3" borderId="14" xfId="1" applyNumberFormat="1" applyFont="1" applyFill="1" applyBorder="1" applyAlignment="1">
      <alignment horizontal="center" vertical="center"/>
    </xf>
    <xf numFmtId="164" fontId="13" fillId="3" borderId="15" xfId="1" applyNumberFormat="1" applyFont="1" applyFill="1" applyBorder="1" applyAlignment="1">
      <alignment horizontal="center" vertical="center"/>
    </xf>
    <xf numFmtId="164" fontId="13" fillId="0" borderId="15" xfId="1" applyNumberFormat="1" applyFont="1" applyBorder="1" applyAlignment="1">
      <alignment horizontal="center" vertical="center"/>
    </xf>
    <xf numFmtId="164" fontId="13" fillId="0" borderId="14" xfId="1" applyNumberFormat="1" applyFont="1" applyBorder="1" applyAlignment="1">
      <alignment horizontal="center" vertical="center"/>
    </xf>
    <xf numFmtId="164" fontId="13" fillId="3" borderId="16" xfId="1" applyNumberFormat="1" applyFont="1" applyFill="1" applyBorder="1" applyAlignment="1">
      <alignment horizontal="center" vertical="center"/>
    </xf>
    <xf numFmtId="0" fontId="11" fillId="4" borderId="17" xfId="1" applyFont="1" applyFill="1" applyBorder="1" applyAlignment="1">
      <alignment horizontal="left" vertical="center" wrapText="1"/>
    </xf>
    <xf numFmtId="164" fontId="12" fillId="4" borderId="18" xfId="1" applyNumberFormat="1" applyFont="1" applyFill="1" applyBorder="1" applyAlignment="1">
      <alignment horizontal="center" vertical="center"/>
    </xf>
    <xf numFmtId="164" fontId="13" fillId="4" borderId="19" xfId="1" applyNumberFormat="1" applyFont="1" applyFill="1" applyBorder="1" applyAlignment="1">
      <alignment horizontal="center" vertical="center"/>
    </xf>
    <xf numFmtId="164" fontId="13" fillId="4" borderId="20" xfId="1" applyNumberFormat="1" applyFont="1" applyFill="1" applyBorder="1" applyAlignment="1">
      <alignment horizontal="center" vertical="center"/>
    </xf>
    <xf numFmtId="164" fontId="13" fillId="4" borderId="21" xfId="1" applyNumberFormat="1" applyFont="1" applyFill="1" applyBorder="1" applyAlignment="1">
      <alignment horizontal="center" vertical="center"/>
    </xf>
    <xf numFmtId="0" fontId="11" fillId="0" borderId="22" xfId="1" applyFont="1" applyBorder="1" applyAlignment="1">
      <alignment horizontal="left" vertical="center" wrapText="1"/>
    </xf>
    <xf numFmtId="164" fontId="12" fillId="3" borderId="23" xfId="1" applyNumberFormat="1" applyFont="1" applyFill="1" applyBorder="1" applyAlignment="1">
      <alignment horizontal="center" vertical="center"/>
    </xf>
    <xf numFmtId="164" fontId="13" fillId="0" borderId="24" xfId="1" applyNumberFormat="1" applyFont="1" applyBorder="1" applyAlignment="1">
      <alignment horizontal="center" vertical="center"/>
    </xf>
    <xf numFmtId="164" fontId="13" fillId="0" borderId="19" xfId="1" applyNumberFormat="1" applyFont="1" applyBorder="1" applyAlignment="1">
      <alignment horizontal="center" vertical="center"/>
    </xf>
    <xf numFmtId="164" fontId="13" fillId="0" borderId="25" xfId="1" applyNumberFormat="1" applyFont="1" applyBorder="1" applyAlignment="1">
      <alignment horizontal="center" vertical="center"/>
    </xf>
    <xf numFmtId="164" fontId="13" fillId="0" borderId="20" xfId="1" applyNumberFormat="1" applyFont="1" applyBorder="1" applyAlignment="1">
      <alignment horizontal="center" vertical="center"/>
    </xf>
    <xf numFmtId="164" fontId="13" fillId="0" borderId="26" xfId="1" applyNumberFormat="1" applyFont="1" applyBorder="1" applyAlignment="1">
      <alignment horizontal="center" vertical="center"/>
    </xf>
    <xf numFmtId="164" fontId="15" fillId="3" borderId="23" xfId="1" applyNumberFormat="1" applyFont="1" applyFill="1" applyBorder="1" applyAlignment="1">
      <alignment horizontal="center" vertical="center"/>
    </xf>
    <xf numFmtId="164" fontId="13" fillId="3" borderId="26" xfId="1" applyNumberFormat="1" applyFont="1" applyFill="1" applyBorder="1" applyAlignment="1">
      <alignment horizontal="center" vertical="center"/>
    </xf>
    <xf numFmtId="0" fontId="11" fillId="4" borderId="27" xfId="1" applyFont="1" applyFill="1" applyBorder="1" applyAlignment="1">
      <alignment horizontal="left" vertical="center" wrapText="1"/>
    </xf>
    <xf numFmtId="164" fontId="15" fillId="4" borderId="28" xfId="1" applyNumberFormat="1" applyFont="1" applyFill="1" applyBorder="1" applyAlignment="1">
      <alignment horizontal="center" vertical="center"/>
    </xf>
    <xf numFmtId="164" fontId="13" fillId="4" borderId="31" xfId="1" applyNumberFormat="1" applyFont="1" applyFill="1" applyBorder="1" applyAlignment="1">
      <alignment horizontal="center" vertical="center"/>
    </xf>
    <xf numFmtId="0" fontId="11" fillId="0" borderId="17" xfId="1" applyFont="1" applyBorder="1" applyAlignment="1">
      <alignment horizontal="left" vertical="center" wrapText="1"/>
    </xf>
    <xf numFmtId="164" fontId="15" fillId="3" borderId="18" xfId="1" applyNumberFormat="1" applyFont="1" applyFill="1" applyBorder="1" applyAlignment="1">
      <alignment horizontal="center" vertical="center"/>
    </xf>
    <xf numFmtId="164" fontId="13" fillId="3" borderId="21" xfId="1" applyNumberFormat="1" applyFont="1" applyFill="1" applyBorder="1" applyAlignment="1">
      <alignment horizontal="center" vertical="center"/>
    </xf>
    <xf numFmtId="0" fontId="11" fillId="4" borderId="22" xfId="1" applyFont="1" applyFill="1" applyBorder="1" applyAlignment="1">
      <alignment horizontal="left" vertical="center" wrapText="1"/>
    </xf>
    <xf numFmtId="165" fontId="15" fillId="4" borderId="23" xfId="1" applyNumberFormat="1" applyFont="1" applyFill="1" applyBorder="1" applyAlignment="1">
      <alignment horizontal="center" vertical="center"/>
    </xf>
    <xf numFmtId="0" fontId="13" fillId="4" borderId="26" xfId="1" applyFont="1" applyFill="1" applyBorder="1" applyAlignment="1">
      <alignment horizontal="center" vertical="center"/>
    </xf>
    <xf numFmtId="0" fontId="16" fillId="0" borderId="17" xfId="1" applyFont="1" applyBorder="1" applyAlignment="1">
      <alignment horizontal="left" vertical="center" wrapText="1"/>
    </xf>
    <xf numFmtId="165" fontId="17" fillId="3" borderId="18" xfId="1" applyNumberFormat="1" applyFont="1" applyFill="1" applyBorder="1" applyAlignment="1">
      <alignment horizontal="center" vertical="center"/>
    </xf>
    <xf numFmtId="0" fontId="13" fillId="3" borderId="21" xfId="1" applyFont="1" applyFill="1" applyBorder="1" applyAlignment="1">
      <alignment horizontal="center" vertical="center"/>
    </xf>
    <xf numFmtId="0" fontId="11" fillId="4" borderId="32" xfId="1" applyFont="1" applyFill="1" applyBorder="1" applyAlignment="1">
      <alignment horizontal="left" vertical="center" wrapText="1"/>
    </xf>
    <xf numFmtId="165" fontId="15" fillId="4" borderId="33" xfId="1" applyNumberFormat="1" applyFont="1" applyFill="1" applyBorder="1" applyAlignment="1">
      <alignment horizontal="center" vertical="center"/>
    </xf>
    <xf numFmtId="0" fontId="13" fillId="4" borderId="34" xfId="1" applyFont="1" applyFill="1" applyBorder="1" applyAlignment="1">
      <alignment horizontal="center" vertical="center"/>
    </xf>
    <xf numFmtId="165" fontId="13" fillId="4" borderId="34" xfId="1" applyNumberFormat="1" applyFont="1" applyFill="1" applyBorder="1" applyAlignment="1">
      <alignment horizontal="center" vertical="center"/>
    </xf>
    <xf numFmtId="165" fontId="13" fillId="4" borderId="35" xfId="1" applyNumberFormat="1" applyFont="1" applyFill="1" applyBorder="1" applyAlignment="1">
      <alignment horizontal="center" vertical="center"/>
    </xf>
    <xf numFmtId="0" fontId="13" fillId="4" borderId="35" xfId="1" applyFont="1" applyFill="1" applyBorder="1" applyAlignment="1">
      <alignment horizontal="center" vertical="center"/>
    </xf>
    <xf numFmtId="165" fontId="13" fillId="4" borderId="36" xfId="1" applyNumberFormat="1" applyFont="1" applyFill="1" applyBorder="1" applyAlignment="1">
      <alignment horizontal="center" vertical="center"/>
    </xf>
    <xf numFmtId="0" fontId="18" fillId="2" borderId="37" xfId="1" applyFont="1" applyFill="1" applyBorder="1" applyAlignment="1">
      <alignment horizontal="right" vertical="center" wrapText="1"/>
    </xf>
    <xf numFmtId="165" fontId="15" fillId="2" borderId="39" xfId="1" applyNumberFormat="1" applyFont="1" applyFill="1" applyBorder="1" applyAlignment="1">
      <alignment horizontal="center" vertical="center"/>
    </xf>
    <xf numFmtId="165" fontId="15" fillId="2" borderId="40" xfId="1" applyNumberFormat="1" applyFont="1" applyFill="1" applyBorder="1" applyAlignment="1">
      <alignment horizontal="center" vertical="center"/>
    </xf>
    <xf numFmtId="165" fontId="15" fillId="2" borderId="41" xfId="1" applyNumberFormat="1" applyFont="1" applyFill="1" applyBorder="1" applyAlignment="1">
      <alignment horizontal="center" vertical="center"/>
    </xf>
    <xf numFmtId="0" fontId="16" fillId="0" borderId="0" xfId="1" applyFont="1" applyAlignment="1">
      <alignment horizontal="left" vertical="center" wrapText="1"/>
    </xf>
    <xf numFmtId="0" fontId="0" fillId="0" borderId="0" xfId="0" applyAlignment="1">
      <alignment horizontal="right"/>
    </xf>
    <xf numFmtId="165" fontId="0" fillId="0" borderId="0" xfId="0" applyNumberFormat="1"/>
    <xf numFmtId="0" fontId="19" fillId="0" borderId="0" xfId="0" applyFont="1"/>
    <xf numFmtId="0" fontId="3" fillId="0" borderId="42" xfId="1" applyFont="1" applyBorder="1" applyAlignment="1">
      <alignment horizontal="center"/>
    </xf>
    <xf numFmtId="0" fontId="5" fillId="2" borderId="43" xfId="1" applyFont="1" applyFill="1" applyBorder="1" applyAlignment="1">
      <alignment horizontal="center" vertical="center" wrapText="1"/>
    </xf>
    <xf numFmtId="0" fontId="5" fillId="2" borderId="9" xfId="1" applyFont="1" applyFill="1" applyBorder="1" applyAlignment="1">
      <alignment horizontal="center" vertical="center"/>
    </xf>
    <xf numFmtId="0" fontId="18" fillId="0" borderId="12" xfId="1" applyFont="1" applyBorder="1" applyAlignment="1">
      <alignment horizontal="left" vertical="center" wrapText="1"/>
    </xf>
    <xf numFmtId="0" fontId="18" fillId="4" borderId="17" xfId="1" applyFont="1" applyFill="1" applyBorder="1" applyAlignment="1">
      <alignment horizontal="left" vertical="center" wrapText="1"/>
    </xf>
    <xf numFmtId="0" fontId="18" fillId="0" borderId="22" xfId="1" applyFont="1" applyBorder="1" applyAlignment="1">
      <alignment horizontal="left" vertical="center" wrapText="1"/>
    </xf>
    <xf numFmtId="0" fontId="22" fillId="0" borderId="0" xfId="1" applyFont="1" applyAlignment="1">
      <alignment horizontal="left" vertical="center" wrapText="1"/>
    </xf>
    <xf numFmtId="0" fontId="18" fillId="0" borderId="18" xfId="1" applyFont="1" applyBorder="1" applyAlignment="1">
      <alignment horizontal="left" vertical="center" wrapText="1"/>
    </xf>
    <xf numFmtId="0" fontId="22" fillId="4" borderId="43" xfId="1" applyFont="1" applyFill="1" applyBorder="1" applyAlignment="1">
      <alignment horizontal="left" vertical="center" wrapText="1"/>
    </xf>
    <xf numFmtId="0" fontId="24" fillId="0" borderId="0" xfId="0" applyFont="1" applyAlignment="1">
      <alignment horizontal="center" wrapText="1"/>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164" fontId="21" fillId="3" borderId="24" xfId="1" applyNumberFormat="1" applyFont="1" applyFill="1" applyBorder="1" applyAlignment="1">
      <alignment horizontal="center" vertical="center"/>
    </xf>
    <xf numFmtId="164" fontId="21" fillId="3" borderId="25" xfId="1" applyNumberFormat="1" applyFont="1" applyFill="1" applyBorder="1" applyAlignment="1">
      <alignment horizontal="center" vertical="center"/>
    </xf>
    <xf numFmtId="164" fontId="21" fillId="4" borderId="29" xfId="1" applyNumberFormat="1" applyFont="1" applyFill="1" applyBorder="1" applyAlignment="1">
      <alignment horizontal="center" vertical="center"/>
    </xf>
    <xf numFmtId="164" fontId="21" fillId="4" borderId="30" xfId="1" applyNumberFormat="1" applyFont="1" applyFill="1" applyBorder="1" applyAlignment="1">
      <alignment horizontal="center" vertical="center"/>
    </xf>
    <xf numFmtId="164" fontId="21" fillId="3" borderId="19" xfId="1" applyNumberFormat="1" applyFont="1" applyFill="1" applyBorder="1" applyAlignment="1">
      <alignment horizontal="center" vertical="center"/>
    </xf>
    <xf numFmtId="164" fontId="21" fillId="3" borderId="20" xfId="1" applyNumberFormat="1" applyFont="1" applyFill="1" applyBorder="1" applyAlignment="1">
      <alignment horizontal="center" vertical="center"/>
    </xf>
    <xf numFmtId="0" fontId="21" fillId="4" borderId="24" xfId="1" applyFont="1" applyFill="1" applyBorder="1" applyAlignment="1">
      <alignment horizontal="center" vertical="center"/>
    </xf>
    <xf numFmtId="165" fontId="21" fillId="4" borderId="24" xfId="1" applyNumberFormat="1" applyFont="1" applyFill="1" applyBorder="1" applyAlignment="1">
      <alignment horizontal="center" vertical="center"/>
    </xf>
    <xf numFmtId="165" fontId="21" fillId="4" borderId="25" xfId="1" applyNumberFormat="1" applyFont="1" applyFill="1" applyBorder="1" applyAlignment="1">
      <alignment horizontal="center" vertical="center"/>
    </xf>
    <xf numFmtId="0" fontId="21" fillId="4" borderId="25" xfId="1" applyFont="1" applyFill="1" applyBorder="1" applyAlignment="1">
      <alignment horizontal="center" vertical="center"/>
    </xf>
    <xf numFmtId="0" fontId="21" fillId="3" borderId="19" xfId="1" applyFont="1" applyFill="1" applyBorder="1" applyAlignment="1">
      <alignment horizontal="center" vertical="center"/>
    </xf>
    <xf numFmtId="0" fontId="21" fillId="3" borderId="20" xfId="1" applyFont="1" applyFill="1" applyBorder="1" applyAlignment="1">
      <alignment horizontal="center" vertical="center"/>
    </xf>
    <xf numFmtId="165" fontId="21" fillId="3" borderId="19" xfId="1" applyNumberFormat="1" applyFont="1" applyFill="1" applyBorder="1" applyAlignment="1">
      <alignment horizontal="center" vertical="center"/>
    </xf>
    <xf numFmtId="165" fontId="15" fillId="2" borderId="38" xfId="1" applyNumberFormat="1" applyFont="1" applyFill="1" applyBorder="1" applyAlignment="1">
      <alignment horizontal="center" vertical="center"/>
    </xf>
    <xf numFmtId="0" fontId="26" fillId="2" borderId="44" xfId="1" applyFont="1" applyFill="1" applyBorder="1" applyAlignment="1">
      <alignment horizontal="center" vertical="center" wrapText="1"/>
    </xf>
    <xf numFmtId="0" fontId="27" fillId="2" borderId="43" xfId="1" applyFont="1" applyFill="1" applyBorder="1" applyAlignment="1">
      <alignment horizontal="center" vertical="center"/>
    </xf>
    <xf numFmtId="0" fontId="27" fillId="2" borderId="45" xfId="1" applyFont="1" applyFill="1" applyBorder="1" applyAlignment="1">
      <alignment horizontal="center" vertical="center"/>
    </xf>
    <xf numFmtId="0" fontId="27" fillId="2" borderId="46" xfId="1" applyFont="1" applyFill="1" applyBorder="1" applyAlignment="1">
      <alignment horizontal="center" vertical="center"/>
    </xf>
    <xf numFmtId="0" fontId="27" fillId="2" borderId="47" xfId="1" applyFont="1" applyFill="1" applyBorder="1" applyAlignment="1">
      <alignment horizontal="center" vertical="center"/>
    </xf>
    <xf numFmtId="0" fontId="27" fillId="2" borderId="48" xfId="1" applyFont="1" applyFill="1" applyBorder="1" applyAlignment="1">
      <alignment horizontal="center" vertical="center"/>
    </xf>
    <xf numFmtId="0" fontId="26" fillId="2" borderId="8" xfId="1" applyFont="1" applyFill="1" applyBorder="1" applyAlignment="1">
      <alignment horizontal="center" vertical="center" wrapText="1"/>
    </xf>
    <xf numFmtId="0" fontId="26" fillId="2" borderId="9"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11" xfId="1" applyFont="1" applyFill="1" applyBorder="1" applyAlignment="1">
      <alignment horizontal="center" vertical="center"/>
    </xf>
    <xf numFmtId="166" fontId="28" fillId="3" borderId="13" xfId="1" applyNumberFormat="1" applyFont="1" applyFill="1" applyBorder="1" applyAlignment="1">
      <alignment horizontal="center" vertical="center"/>
    </xf>
    <xf numFmtId="166" fontId="29" fillId="3" borderId="15" xfId="1" applyNumberFormat="1" applyFont="1" applyFill="1" applyBorder="1" applyAlignment="1">
      <alignment horizontal="center" vertical="center"/>
    </xf>
    <xf numFmtId="166" fontId="29" fillId="3" borderId="14" xfId="1" applyNumberFormat="1" applyFont="1" applyFill="1" applyBorder="1" applyAlignment="1">
      <alignment horizontal="center" vertical="center"/>
    </xf>
    <xf numFmtId="166" fontId="29" fillId="3" borderId="49" xfId="1" applyNumberFormat="1" applyFont="1" applyFill="1" applyBorder="1" applyAlignment="1">
      <alignment horizontal="center" vertical="center"/>
    </xf>
    <xf numFmtId="166" fontId="29" fillId="3" borderId="5" xfId="1" applyNumberFormat="1" applyFont="1" applyFill="1" applyBorder="1" applyAlignment="1">
      <alignment horizontal="center" vertical="center"/>
    </xf>
    <xf numFmtId="166" fontId="29" fillId="3" borderId="16" xfId="1" applyNumberFormat="1" applyFont="1" applyFill="1" applyBorder="1" applyAlignment="1">
      <alignment horizontal="center" vertical="center"/>
    </xf>
    <xf numFmtId="166" fontId="28" fillId="4" borderId="18" xfId="1" applyNumberFormat="1" applyFont="1" applyFill="1" applyBorder="1" applyAlignment="1">
      <alignment horizontal="center" vertical="center"/>
    </xf>
    <xf numFmtId="166" fontId="29" fillId="4" borderId="20" xfId="1" applyNumberFormat="1" applyFont="1" applyFill="1" applyBorder="1" applyAlignment="1">
      <alignment horizontal="center" vertical="center"/>
    </xf>
    <xf numFmtId="166" fontId="29" fillId="4" borderId="19" xfId="1" applyNumberFormat="1" applyFont="1" applyFill="1" applyBorder="1" applyAlignment="1">
      <alignment horizontal="center" vertical="center"/>
    </xf>
    <xf numFmtId="166" fontId="29" fillId="4" borderId="50" xfId="1" applyNumberFormat="1" applyFont="1" applyFill="1" applyBorder="1" applyAlignment="1">
      <alignment horizontal="center" vertical="center"/>
    </xf>
    <xf numFmtId="166" fontId="29" fillId="4" borderId="21" xfId="1" applyNumberFormat="1" applyFont="1" applyFill="1" applyBorder="1" applyAlignment="1">
      <alignment horizontal="center" vertical="center"/>
    </xf>
    <xf numFmtId="166" fontId="28" fillId="3" borderId="23" xfId="1" applyNumberFormat="1" applyFont="1" applyFill="1" applyBorder="1" applyAlignment="1">
      <alignment horizontal="center" vertical="center"/>
    </xf>
    <xf numFmtId="166" fontId="29" fillId="3" borderId="25" xfId="1" applyNumberFormat="1" applyFont="1" applyFill="1" applyBorder="1" applyAlignment="1">
      <alignment horizontal="center" vertical="center"/>
    </xf>
    <xf numFmtId="166" fontId="29" fillId="3" borderId="24" xfId="1" applyNumberFormat="1" applyFont="1" applyFill="1" applyBorder="1" applyAlignment="1">
      <alignment horizontal="center" vertical="center"/>
    </xf>
    <xf numFmtId="166" fontId="29" fillId="3" borderId="51" xfId="1" applyNumberFormat="1" applyFont="1" applyFill="1" applyBorder="1" applyAlignment="1">
      <alignment horizontal="center" vertical="center"/>
    </xf>
    <xf numFmtId="166" fontId="29" fillId="3" borderId="19" xfId="1" applyNumberFormat="1" applyFont="1" applyFill="1" applyBorder="1" applyAlignment="1">
      <alignment horizontal="center" vertical="center"/>
    </xf>
    <xf numFmtId="166" fontId="29" fillId="3" borderId="26" xfId="1" applyNumberFormat="1" applyFont="1" applyFill="1" applyBorder="1" applyAlignment="1">
      <alignment horizontal="center" vertical="center"/>
    </xf>
    <xf numFmtId="2" fontId="28" fillId="3" borderId="23" xfId="1" applyNumberFormat="1" applyFont="1" applyFill="1" applyBorder="1" applyAlignment="1">
      <alignment horizontal="center" vertical="center"/>
    </xf>
    <xf numFmtId="2" fontId="28" fillId="4" borderId="18" xfId="1" applyNumberFormat="1" applyFont="1" applyFill="1" applyBorder="1" applyAlignment="1">
      <alignment horizontal="center" vertical="center"/>
    </xf>
    <xf numFmtId="2" fontId="28" fillId="3" borderId="18" xfId="1" applyNumberFormat="1" applyFont="1" applyFill="1" applyBorder="1" applyAlignment="1">
      <alignment horizontal="center" vertical="center"/>
    </xf>
    <xf numFmtId="166" fontId="29" fillId="3" borderId="20" xfId="1" applyNumberFormat="1" applyFont="1" applyFill="1" applyBorder="1" applyAlignment="1">
      <alignment horizontal="center" vertical="center"/>
    </xf>
    <xf numFmtId="166" fontId="29" fillId="3" borderId="50" xfId="1" applyNumberFormat="1" applyFont="1" applyFill="1" applyBorder="1" applyAlignment="1">
      <alignment horizontal="center" vertical="center"/>
    </xf>
    <xf numFmtId="166" fontId="29" fillId="3" borderId="21" xfId="1" applyNumberFormat="1" applyFont="1" applyFill="1" applyBorder="1" applyAlignment="1">
      <alignment horizontal="center" vertical="center"/>
    </xf>
    <xf numFmtId="166" fontId="28" fillId="4" borderId="33" xfId="1" applyNumberFormat="1" applyFont="1" applyFill="1" applyBorder="1" applyAlignment="1">
      <alignment horizontal="center" vertical="center"/>
    </xf>
    <xf numFmtId="166" fontId="29" fillId="4" borderId="10" xfId="1" applyNumberFormat="1" applyFont="1" applyFill="1" applyBorder="1" applyAlignment="1">
      <alignment horizontal="center" vertical="center"/>
    </xf>
    <xf numFmtId="166" fontId="29" fillId="4" borderId="9" xfId="1" applyNumberFormat="1" applyFont="1" applyFill="1" applyBorder="1" applyAlignment="1">
      <alignment horizontal="center" vertical="center"/>
    </xf>
    <xf numFmtId="166" fontId="29" fillId="4" borderId="52" xfId="1" applyNumberFormat="1" applyFont="1" applyFill="1" applyBorder="1" applyAlignment="1">
      <alignment horizontal="center" vertical="center"/>
    </xf>
    <xf numFmtId="166" fontId="29" fillId="4" borderId="11" xfId="1" applyNumberFormat="1" applyFont="1" applyFill="1" applyBorder="1" applyAlignment="1">
      <alignment horizontal="center" vertical="center"/>
    </xf>
    <xf numFmtId="2" fontId="28" fillId="2" borderId="38" xfId="1" applyNumberFormat="1" applyFont="1" applyFill="1" applyBorder="1" applyAlignment="1">
      <alignment horizontal="center" vertical="center"/>
    </xf>
    <xf numFmtId="166" fontId="28" fillId="2" borderId="34" xfId="1" applyNumberFormat="1" applyFont="1" applyFill="1" applyBorder="1" applyAlignment="1">
      <alignment horizontal="center" vertical="center"/>
    </xf>
    <xf numFmtId="166" fontId="28" fillId="2" borderId="53" xfId="1" applyNumberFormat="1" applyFont="1" applyFill="1" applyBorder="1" applyAlignment="1">
      <alignment horizontal="center" vertical="center"/>
    </xf>
    <xf numFmtId="166" fontId="28" fillId="2" borderId="39" xfId="1" applyNumberFormat="1" applyFont="1" applyFill="1" applyBorder="1" applyAlignment="1">
      <alignment horizontal="center" vertical="center"/>
    </xf>
    <xf numFmtId="166" fontId="28" fillId="2" borderId="35" xfId="1" applyNumberFormat="1" applyFont="1" applyFill="1" applyBorder="1" applyAlignment="1">
      <alignment horizontal="center" vertical="center"/>
    </xf>
    <xf numFmtId="166" fontId="28" fillId="2" borderId="36" xfId="1" applyNumberFormat="1" applyFont="1" applyFill="1" applyBorder="1" applyAlignment="1">
      <alignment horizontal="center" vertical="center"/>
    </xf>
    <xf numFmtId="0" fontId="27" fillId="2" borderId="3" xfId="1" applyFont="1" applyFill="1" applyBorder="1" applyAlignment="1">
      <alignment horizontal="center" vertical="center"/>
    </xf>
    <xf numFmtId="0" fontId="27" fillId="2" borderId="1" xfId="1" applyFont="1" applyFill="1" applyBorder="1" applyAlignment="1">
      <alignment horizontal="center" vertical="center"/>
    </xf>
    <xf numFmtId="0" fontId="27" fillId="2" borderId="4" xfId="1" applyFont="1" applyFill="1" applyBorder="1" applyAlignment="1">
      <alignment horizontal="center" vertical="center"/>
    </xf>
    <xf numFmtId="0" fontId="26" fillId="2" borderId="54" xfId="1" applyFont="1" applyFill="1" applyBorder="1" applyAlignment="1">
      <alignment horizontal="center" vertical="center"/>
    </xf>
    <xf numFmtId="166" fontId="29" fillId="3" borderId="55" xfId="1" applyNumberFormat="1" applyFont="1" applyFill="1" applyBorder="1" applyAlignment="1">
      <alignment horizontal="center" vertical="center"/>
    </xf>
    <xf numFmtId="166" fontId="29" fillId="4" borderId="56" xfId="1" applyNumberFormat="1" applyFont="1" applyFill="1" applyBorder="1" applyAlignment="1">
      <alignment horizontal="center" vertical="center"/>
    </xf>
    <xf numFmtId="166" fontId="29" fillId="3" borderId="57" xfId="1" applyNumberFormat="1" applyFont="1" applyFill="1" applyBorder="1" applyAlignment="1">
      <alignment horizontal="center" vertical="center"/>
    </xf>
    <xf numFmtId="166" fontId="29" fillId="3" borderId="56" xfId="1" applyNumberFormat="1" applyFont="1" applyFill="1" applyBorder="1" applyAlignment="1">
      <alignment horizontal="center" vertical="center"/>
    </xf>
    <xf numFmtId="166" fontId="29" fillId="4" borderId="54" xfId="1" applyNumberFormat="1" applyFont="1" applyFill="1" applyBorder="1" applyAlignment="1">
      <alignment horizontal="center" vertical="center"/>
    </xf>
    <xf numFmtId="166" fontId="28" fillId="2" borderId="58" xfId="1" applyNumberFormat="1" applyFont="1" applyFill="1" applyBorder="1" applyAlignment="1">
      <alignment horizontal="center" vertical="center"/>
    </xf>
    <xf numFmtId="0" fontId="30" fillId="0" borderId="0" xfId="1" applyFont="1" applyAlignment="1">
      <alignment horizontal="center"/>
    </xf>
  </cellXfs>
  <cellStyles count="2">
    <cellStyle name="Parasts" xfId="0" builtinId="0"/>
    <cellStyle name="Обычный_PieprGazApjom-06" xfId="1" xr:uid="{2BEDEFBE-E667-410D-A172-86FF22FA76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FAC21-AD95-4C10-8AD0-AAD7B833FEA0}">
  <sheetPr>
    <tabColor rgb="FF00B050"/>
  </sheetPr>
  <dimension ref="A1:S45"/>
  <sheetViews>
    <sheetView tabSelected="1" zoomScaleNormal="100" workbookViewId="0">
      <selection activeCell="H35" sqref="H35"/>
    </sheetView>
  </sheetViews>
  <sheetFormatPr defaultRowHeight="15.75" x14ac:dyDescent="0.25"/>
  <cols>
    <col min="1" max="1" width="20.75" customWidth="1"/>
    <col min="2" max="2" width="10" customWidth="1"/>
    <col min="3" max="3" width="8.25" customWidth="1"/>
    <col min="4" max="7" width="8.375" customWidth="1"/>
    <col min="8" max="13" width="9.125" customWidth="1"/>
    <col min="14" max="14" width="8.75" customWidth="1"/>
    <col min="15" max="15" width="8.25" customWidth="1"/>
  </cols>
  <sheetData>
    <row r="1" spans="1:14" x14ac:dyDescent="0.25">
      <c r="M1" s="1" t="s">
        <v>0</v>
      </c>
    </row>
    <row r="2" spans="1:14" ht="20.25" x14ac:dyDescent="0.3">
      <c r="A2" s="2" t="s">
        <v>1</v>
      </c>
      <c r="B2" s="2"/>
      <c r="C2" s="2"/>
      <c r="D2" s="2"/>
      <c r="E2" s="2"/>
      <c r="F2" s="2"/>
      <c r="G2" s="2"/>
      <c r="H2" s="2"/>
      <c r="I2" s="2"/>
      <c r="J2" s="2"/>
      <c r="K2" s="2"/>
      <c r="L2" s="2"/>
      <c r="M2" s="2"/>
      <c r="N2" s="2"/>
    </row>
    <row r="3" spans="1:14" ht="21" x14ac:dyDescent="0.35">
      <c r="A3" s="2" t="s">
        <v>39</v>
      </c>
      <c r="B3" s="2"/>
      <c r="C3" s="2"/>
      <c r="D3" s="2"/>
      <c r="E3" s="2"/>
      <c r="F3" s="2"/>
      <c r="G3" s="2"/>
      <c r="H3" s="2"/>
      <c r="I3" s="2"/>
      <c r="J3" s="2"/>
      <c r="K3" s="2"/>
      <c r="L3" s="2"/>
      <c r="M3" s="2"/>
      <c r="N3" s="2"/>
    </row>
    <row r="4" spans="1:14" ht="21" thickBot="1" x14ac:dyDescent="0.35">
      <c r="A4" s="3"/>
      <c r="B4" s="3"/>
      <c r="C4" s="3"/>
      <c r="D4" s="3"/>
      <c r="E4" s="3"/>
      <c r="F4" s="3"/>
      <c r="G4" s="3"/>
      <c r="H4" s="3"/>
      <c r="I4" s="3"/>
      <c r="J4" s="3"/>
      <c r="K4" s="3"/>
      <c r="L4" s="3"/>
      <c r="M4" s="3"/>
      <c r="N4" s="3"/>
    </row>
    <row r="5" spans="1:14" ht="19.899999999999999" customHeight="1" x14ac:dyDescent="0.25">
      <c r="A5" s="4" t="s">
        <v>2</v>
      </c>
      <c r="B5" s="5" t="s">
        <v>3</v>
      </c>
      <c r="C5" s="6" t="s">
        <v>4</v>
      </c>
      <c r="D5" s="7"/>
      <c r="E5" s="7"/>
      <c r="F5" s="7"/>
      <c r="G5" s="7"/>
      <c r="H5" s="7"/>
      <c r="I5" s="7"/>
      <c r="J5" s="8"/>
      <c r="K5" s="9" t="s">
        <v>5</v>
      </c>
      <c r="L5" s="10"/>
      <c r="M5" s="10"/>
      <c r="N5" s="11"/>
    </row>
    <row r="6" spans="1:14" ht="33" customHeight="1" thickBot="1" x14ac:dyDescent="0.3">
      <c r="A6" s="12"/>
      <c r="B6" s="13"/>
      <c r="C6" s="14" t="s">
        <v>6</v>
      </c>
      <c r="D6" s="14" t="s">
        <v>7</v>
      </c>
      <c r="E6" s="14" t="s">
        <v>8</v>
      </c>
      <c r="F6" s="14" t="s">
        <v>9</v>
      </c>
      <c r="G6" s="14" t="s">
        <v>10</v>
      </c>
      <c r="H6" s="65" t="s">
        <v>11</v>
      </c>
      <c r="I6" s="65" t="s">
        <v>12</v>
      </c>
      <c r="J6" s="65" t="s">
        <v>13</v>
      </c>
      <c r="K6" s="73" t="s">
        <v>14</v>
      </c>
      <c r="L6" s="65" t="s">
        <v>15</v>
      </c>
      <c r="M6" s="65" t="s">
        <v>16</v>
      </c>
      <c r="N6" s="74" t="s">
        <v>17</v>
      </c>
    </row>
    <row r="7" spans="1:14" ht="24" customHeight="1" x14ac:dyDescent="0.25">
      <c r="A7" s="15" t="s">
        <v>18</v>
      </c>
      <c r="B7" s="16">
        <f t="shared" ref="B7:B16" si="0">SUM(C7:N7)</f>
        <v>5.32</v>
      </c>
      <c r="C7" s="17"/>
      <c r="D7" s="17"/>
      <c r="E7" s="17"/>
      <c r="F7" s="18">
        <v>4.7E-2</v>
      </c>
      <c r="G7" s="17"/>
      <c r="H7" s="17"/>
      <c r="I7" s="17">
        <v>1.054</v>
      </c>
      <c r="J7" s="17">
        <v>1.163</v>
      </c>
      <c r="K7" s="19">
        <v>1.139</v>
      </c>
      <c r="L7" s="20">
        <v>0.71199999999999997</v>
      </c>
      <c r="M7" s="20">
        <v>0.35099999999999998</v>
      </c>
      <c r="N7" s="21">
        <v>0.85399999999999998</v>
      </c>
    </row>
    <row r="8" spans="1:14" ht="24" customHeight="1" x14ac:dyDescent="0.25">
      <c r="A8" s="22" t="s">
        <v>19</v>
      </c>
      <c r="B8" s="23">
        <f t="shared" si="0"/>
        <v>0.23699999999999999</v>
      </c>
      <c r="C8" s="24"/>
      <c r="D8" s="24"/>
      <c r="E8" s="24"/>
      <c r="F8" s="25"/>
      <c r="G8" s="24"/>
      <c r="H8" s="24"/>
      <c r="I8" s="24"/>
      <c r="J8" s="24"/>
      <c r="K8" s="25">
        <v>0.23699999999999999</v>
      </c>
      <c r="L8" s="24"/>
      <c r="M8" s="24"/>
      <c r="N8" s="26"/>
    </row>
    <row r="9" spans="1:14" ht="24" customHeight="1" x14ac:dyDescent="0.25">
      <c r="A9" s="27" t="s">
        <v>20</v>
      </c>
      <c r="B9" s="28">
        <f t="shared" si="0"/>
        <v>0.23699999999999999</v>
      </c>
      <c r="C9" s="29"/>
      <c r="D9" s="29"/>
      <c r="E9" s="30"/>
      <c r="F9" s="31"/>
      <c r="G9" s="29"/>
      <c r="H9" s="29"/>
      <c r="I9" s="29"/>
      <c r="J9" s="29"/>
      <c r="K9" s="32">
        <v>0.23699999999999999</v>
      </c>
      <c r="L9" s="29"/>
      <c r="M9" s="29"/>
      <c r="N9" s="33"/>
    </row>
    <row r="10" spans="1:14" ht="24" customHeight="1" x14ac:dyDescent="0.25">
      <c r="A10" s="22" t="s">
        <v>21</v>
      </c>
      <c r="B10" s="23">
        <f t="shared" si="0"/>
        <v>1.41</v>
      </c>
      <c r="C10" s="24">
        <v>4.2999999999999997E-2</v>
      </c>
      <c r="D10" s="24">
        <v>3.7999999999999999E-2</v>
      </c>
      <c r="E10" s="24">
        <v>4.2000000000000003E-2</v>
      </c>
      <c r="F10" s="25">
        <v>4.4999999999999998E-2</v>
      </c>
      <c r="G10" s="24">
        <v>5.3999999999999999E-2</v>
      </c>
      <c r="H10" s="24">
        <v>0.115</v>
      </c>
      <c r="I10" s="24">
        <v>0.17</v>
      </c>
      <c r="J10" s="24">
        <v>0.19</v>
      </c>
      <c r="K10" s="25">
        <v>0.20599999999999999</v>
      </c>
      <c r="L10" s="24">
        <v>0.19600000000000001</v>
      </c>
      <c r="M10" s="24">
        <v>0.17599999999999999</v>
      </c>
      <c r="N10" s="26">
        <v>0.13500000000000001</v>
      </c>
    </row>
    <row r="11" spans="1:14" ht="24" customHeight="1" x14ac:dyDescent="0.25">
      <c r="A11" s="27" t="s">
        <v>22</v>
      </c>
      <c r="B11" s="34">
        <f t="shared" si="0"/>
        <v>1.143</v>
      </c>
      <c r="C11" s="75">
        <v>3.9E-2</v>
      </c>
      <c r="D11" s="75">
        <v>2.8000000000000001E-2</v>
      </c>
      <c r="E11" s="75">
        <v>2.8000000000000001E-2</v>
      </c>
      <c r="F11" s="75">
        <v>2.8000000000000001E-2</v>
      </c>
      <c r="G11" s="75">
        <v>2.8000000000000001E-2</v>
      </c>
      <c r="H11" s="75">
        <v>7.8E-2</v>
      </c>
      <c r="I11" s="75">
        <v>0.14000000000000001</v>
      </c>
      <c r="J11" s="75">
        <v>0.186</v>
      </c>
      <c r="K11" s="76">
        <v>0.183</v>
      </c>
      <c r="L11" s="75">
        <v>0.16500000000000001</v>
      </c>
      <c r="M11" s="75">
        <v>0.15</v>
      </c>
      <c r="N11" s="35">
        <v>0.09</v>
      </c>
    </row>
    <row r="12" spans="1:14" ht="24" customHeight="1" x14ac:dyDescent="0.25">
      <c r="A12" s="36" t="s">
        <v>23</v>
      </c>
      <c r="B12" s="37">
        <f t="shared" si="0"/>
        <v>0.47899999999999998</v>
      </c>
      <c r="C12" s="77">
        <v>1.9E-2</v>
      </c>
      <c r="D12" s="77">
        <v>1.2E-2</v>
      </c>
      <c r="E12" s="77">
        <v>1.2E-2</v>
      </c>
      <c r="F12" s="77">
        <v>1.2E-2</v>
      </c>
      <c r="G12" s="77">
        <v>1.2999999999999999E-2</v>
      </c>
      <c r="H12" s="77">
        <v>0.03</v>
      </c>
      <c r="I12" s="77">
        <v>5.8000000000000003E-2</v>
      </c>
      <c r="J12" s="77">
        <v>7.2999999999999995E-2</v>
      </c>
      <c r="K12" s="78">
        <v>7.4999999999999997E-2</v>
      </c>
      <c r="L12" s="77">
        <v>7.4999999999999997E-2</v>
      </c>
      <c r="M12" s="77">
        <v>6.3E-2</v>
      </c>
      <c r="N12" s="38">
        <v>3.6999999999999998E-2</v>
      </c>
    </row>
    <row r="13" spans="1:14" ht="24" customHeight="1" x14ac:dyDescent="0.25">
      <c r="A13" s="39" t="s">
        <v>24</v>
      </c>
      <c r="B13" s="40">
        <f t="shared" si="0"/>
        <v>1.7629999999999999</v>
      </c>
      <c r="C13" s="79">
        <v>7.0999999999999994E-2</v>
      </c>
      <c r="D13" s="79">
        <v>5.7000000000000002E-2</v>
      </c>
      <c r="E13" s="79">
        <v>5.7000000000000002E-2</v>
      </c>
      <c r="F13" s="79">
        <v>5.7000000000000002E-2</v>
      </c>
      <c r="G13" s="79">
        <v>6.6000000000000003E-2</v>
      </c>
      <c r="H13" s="79">
        <v>0.13500000000000001</v>
      </c>
      <c r="I13" s="79">
        <v>0.20200000000000001</v>
      </c>
      <c r="J13" s="79">
        <v>0.23799999999999999</v>
      </c>
      <c r="K13" s="80">
        <v>0.26700000000000002</v>
      </c>
      <c r="L13" s="79">
        <v>0.25700000000000001</v>
      </c>
      <c r="M13" s="79">
        <v>0.214</v>
      </c>
      <c r="N13" s="41">
        <v>0.14199999999999999</v>
      </c>
    </row>
    <row r="14" spans="1:14" ht="24" customHeight="1" x14ac:dyDescent="0.25">
      <c r="A14" s="42" t="s">
        <v>25</v>
      </c>
      <c r="B14" s="43">
        <f t="shared" si="0"/>
        <v>2.1299999999999999E-2</v>
      </c>
      <c r="C14" s="81">
        <v>5.9999999999999995E-4</v>
      </c>
      <c r="D14" s="81">
        <v>5.0000000000000001E-4</v>
      </c>
      <c r="E14" s="82">
        <v>5.0000000000000001E-4</v>
      </c>
      <c r="F14" s="83">
        <v>5.9999999999999995E-4</v>
      </c>
      <c r="G14" s="82">
        <v>6.9999999999999999E-4</v>
      </c>
      <c r="H14" s="82">
        <v>1.6999999999999999E-3</v>
      </c>
      <c r="I14" s="82">
        <v>2.7000000000000001E-3</v>
      </c>
      <c r="J14" s="82">
        <v>3.0999999999999999E-3</v>
      </c>
      <c r="K14" s="84">
        <v>3.3E-3</v>
      </c>
      <c r="L14" s="81">
        <v>3.0000000000000001E-3</v>
      </c>
      <c r="M14" s="81">
        <v>2.7000000000000001E-3</v>
      </c>
      <c r="N14" s="44">
        <v>1.9E-3</v>
      </c>
    </row>
    <row r="15" spans="1:14" ht="24" customHeight="1" x14ac:dyDescent="0.25">
      <c r="A15" s="45" t="s">
        <v>26</v>
      </c>
      <c r="B15" s="46">
        <f t="shared" si="0"/>
        <v>1.2700000000000001E-2</v>
      </c>
      <c r="C15" s="85">
        <v>2.0000000000000001E-4</v>
      </c>
      <c r="D15" s="85">
        <v>2.0000000000000001E-4</v>
      </c>
      <c r="E15" s="85">
        <v>2.0000000000000001E-4</v>
      </c>
      <c r="F15" s="86">
        <v>2.0000000000000001E-4</v>
      </c>
      <c r="G15" s="85">
        <v>2.9999999999999997E-4</v>
      </c>
      <c r="H15" s="85">
        <v>8.9999999999999998E-4</v>
      </c>
      <c r="I15" s="85">
        <v>1.6999999999999999E-3</v>
      </c>
      <c r="J15" s="85">
        <v>2.0999999999999999E-3</v>
      </c>
      <c r="K15" s="86">
        <v>2.2000000000000001E-3</v>
      </c>
      <c r="L15" s="87">
        <v>2E-3</v>
      </c>
      <c r="M15" s="85">
        <v>1.6000000000000001E-3</v>
      </c>
      <c r="N15" s="47">
        <v>1.1000000000000001E-3</v>
      </c>
    </row>
    <row r="16" spans="1:14" ht="24" customHeight="1" thickBot="1" x14ac:dyDescent="0.3">
      <c r="A16" s="48" t="s">
        <v>27</v>
      </c>
      <c r="B16" s="49">
        <f t="shared" si="0"/>
        <v>2.7E-2</v>
      </c>
      <c r="C16" s="50"/>
      <c r="D16" s="50"/>
      <c r="E16" s="51"/>
      <c r="F16" s="52"/>
      <c r="G16" s="51"/>
      <c r="H16" s="51">
        <v>2.3999999999999998E-3</v>
      </c>
      <c r="I16" s="51">
        <v>4.4000000000000003E-3</v>
      </c>
      <c r="J16" s="51">
        <v>4.7999999999999996E-3</v>
      </c>
      <c r="K16" s="53">
        <v>4.8999999999999998E-3</v>
      </c>
      <c r="L16" s="50">
        <v>4.3E-3</v>
      </c>
      <c r="M16" s="50">
        <v>3.7000000000000002E-3</v>
      </c>
      <c r="N16" s="54">
        <v>2.5000000000000001E-3</v>
      </c>
    </row>
    <row r="17" spans="1:18" ht="21.6" customHeight="1" thickBot="1" x14ac:dyDescent="0.3">
      <c r="A17" s="55" t="s">
        <v>28</v>
      </c>
      <c r="B17" s="88">
        <f t="shared" ref="B17:N17" si="1">SUM(B7,B8,B9,B10,B11,B12,B13,B14,B15,B16)</f>
        <v>10.65</v>
      </c>
      <c r="C17" s="56">
        <f t="shared" si="1"/>
        <v>0.17279999999999998</v>
      </c>
      <c r="D17" s="56">
        <f t="shared" si="1"/>
        <v>0.13570000000000002</v>
      </c>
      <c r="E17" s="56">
        <f t="shared" si="1"/>
        <v>0.13970000000000002</v>
      </c>
      <c r="F17" s="56">
        <f t="shared" si="1"/>
        <v>0.1898</v>
      </c>
      <c r="G17" s="56">
        <f t="shared" si="1"/>
        <v>0.16200000000000001</v>
      </c>
      <c r="H17" s="56">
        <f t="shared" si="1"/>
        <v>0.36299999999999999</v>
      </c>
      <c r="I17" s="56">
        <f t="shared" si="1"/>
        <v>1.6327999999999998</v>
      </c>
      <c r="J17" s="56">
        <f t="shared" si="1"/>
        <v>1.8599999999999999</v>
      </c>
      <c r="K17" s="57">
        <f t="shared" si="1"/>
        <v>2.3544</v>
      </c>
      <c r="L17" s="56">
        <f t="shared" si="1"/>
        <v>1.4142999999999997</v>
      </c>
      <c r="M17" s="56">
        <f t="shared" si="1"/>
        <v>0.96200000000000008</v>
      </c>
      <c r="N17" s="58">
        <f t="shared" si="1"/>
        <v>1.2634999999999998</v>
      </c>
      <c r="R17" s="59"/>
    </row>
    <row r="18" spans="1:18" x14ac:dyDescent="0.25">
      <c r="A18" s="60"/>
      <c r="B18" s="61"/>
      <c r="C18" s="61"/>
      <c r="D18" s="61"/>
      <c r="E18" s="61"/>
      <c r="F18" s="61"/>
      <c r="G18" s="61"/>
      <c r="H18" s="61"/>
      <c r="I18" s="61"/>
      <c r="J18" s="61"/>
      <c r="K18" s="61"/>
      <c r="L18" s="61"/>
      <c r="M18" s="61"/>
      <c r="N18" s="61"/>
    </row>
    <row r="19" spans="1:18" x14ac:dyDescent="0.25">
      <c r="A19" s="60"/>
      <c r="B19" s="61"/>
      <c r="C19" s="61"/>
      <c r="D19" s="61"/>
      <c r="E19" s="61"/>
      <c r="F19" s="61"/>
      <c r="G19" s="61"/>
      <c r="H19" s="61"/>
      <c r="I19" s="61"/>
      <c r="J19" s="61"/>
      <c r="K19" s="61"/>
      <c r="L19" s="61"/>
      <c r="M19" s="61"/>
      <c r="N19" s="61"/>
    </row>
    <row r="27" spans="1:18" x14ac:dyDescent="0.25">
      <c r="M27" s="1" t="s">
        <v>29</v>
      </c>
    </row>
    <row r="28" spans="1:18" ht="20.25" x14ac:dyDescent="0.3">
      <c r="A28" s="2" t="s">
        <v>1</v>
      </c>
      <c r="B28" s="2"/>
      <c r="C28" s="2"/>
      <c r="D28" s="2"/>
      <c r="E28" s="2"/>
      <c r="F28" s="2"/>
      <c r="G28" s="2"/>
      <c r="H28" s="2"/>
      <c r="I28" s="2"/>
      <c r="J28" s="2"/>
      <c r="K28" s="2"/>
      <c r="L28" s="2"/>
      <c r="M28" s="2"/>
      <c r="N28" s="2"/>
    </row>
    <row r="29" spans="1:18" ht="20.25" x14ac:dyDescent="0.3">
      <c r="A29" s="143" t="s">
        <v>44</v>
      </c>
      <c r="B29" s="143"/>
      <c r="C29" s="143"/>
      <c r="D29" s="143"/>
      <c r="E29" s="143"/>
      <c r="F29" s="143"/>
      <c r="G29" s="143"/>
      <c r="H29" s="143"/>
      <c r="I29" s="143"/>
      <c r="J29" s="143"/>
      <c r="K29" s="143"/>
      <c r="L29" s="143"/>
      <c r="M29" s="143"/>
      <c r="N29" s="143"/>
      <c r="O29" s="62">
        <v>10538</v>
      </c>
    </row>
    <row r="30" spans="1:18" ht="21" thickBot="1" x14ac:dyDescent="0.35">
      <c r="A30" s="63"/>
      <c r="B30" s="63"/>
      <c r="C30" s="63"/>
      <c r="D30" s="63"/>
      <c r="E30" s="63"/>
      <c r="F30" s="63"/>
      <c r="G30" s="63"/>
      <c r="H30" s="63"/>
      <c r="I30" s="63"/>
      <c r="J30" s="63"/>
      <c r="K30" s="63"/>
      <c r="L30" s="63"/>
      <c r="M30" s="63"/>
      <c r="N30" s="63"/>
    </row>
    <row r="31" spans="1:18" ht="18" customHeight="1" x14ac:dyDescent="0.25">
      <c r="A31" s="64" t="s">
        <v>2</v>
      </c>
      <c r="B31" s="89" t="s">
        <v>30</v>
      </c>
      <c r="C31" s="90" t="s">
        <v>34</v>
      </c>
      <c r="D31" s="91"/>
      <c r="E31" s="91"/>
      <c r="F31" s="91"/>
      <c r="G31" s="91"/>
      <c r="H31" s="91"/>
      <c r="I31" s="91"/>
      <c r="J31" s="92"/>
      <c r="K31" s="92" t="s">
        <v>35</v>
      </c>
      <c r="L31" s="93"/>
      <c r="M31" s="93"/>
      <c r="N31" s="94"/>
    </row>
    <row r="32" spans="1:18" ht="37.9" customHeight="1" thickBot="1" x14ac:dyDescent="0.3">
      <c r="A32" s="12"/>
      <c r="B32" s="95"/>
      <c r="C32" s="96" t="s">
        <v>6</v>
      </c>
      <c r="D32" s="96" t="s">
        <v>7</v>
      </c>
      <c r="E32" s="96" t="s">
        <v>8</v>
      </c>
      <c r="F32" s="96" t="s">
        <v>9</v>
      </c>
      <c r="G32" s="96" t="s">
        <v>10</v>
      </c>
      <c r="H32" s="96" t="s">
        <v>11</v>
      </c>
      <c r="I32" s="96" t="s">
        <v>12</v>
      </c>
      <c r="J32" s="96" t="s">
        <v>13</v>
      </c>
      <c r="K32" s="97" t="s">
        <v>14</v>
      </c>
      <c r="L32" s="96" t="s">
        <v>15</v>
      </c>
      <c r="M32" s="96" t="s">
        <v>16</v>
      </c>
      <c r="N32" s="98" t="s">
        <v>17</v>
      </c>
    </row>
    <row r="33" spans="1:19" ht="24" customHeight="1" x14ac:dyDescent="0.25">
      <c r="A33" s="66" t="s">
        <v>31</v>
      </c>
      <c r="B33" s="99">
        <f t="shared" ref="B33:B42" si="2">SUM(C33:N33)</f>
        <v>56062.159999999996</v>
      </c>
      <c r="C33" s="100">
        <f>ROUND(C7*O29,3)</f>
        <v>0</v>
      </c>
      <c r="D33" s="101">
        <f>ROUND(D7*O29,3)</f>
        <v>0</v>
      </c>
      <c r="E33" s="102">
        <f>ROUND(E7*O29,3)</f>
        <v>0</v>
      </c>
      <c r="F33" s="102">
        <f>ROUND(F7*O29,3)</f>
        <v>495.286</v>
      </c>
      <c r="G33" s="102">
        <f>ROUND(G7*O29,3)</f>
        <v>0</v>
      </c>
      <c r="H33" s="102">
        <f>ROUND(H7*O29,3)</f>
        <v>0</v>
      </c>
      <c r="I33" s="102">
        <f>ROUND(I7*O29,3)</f>
        <v>11107.052</v>
      </c>
      <c r="J33" s="103">
        <f>ROUND(J7*O29,3)</f>
        <v>12255.694</v>
      </c>
      <c r="K33" s="100">
        <f>ROUND(K7*O29,3)</f>
        <v>12002.781999999999</v>
      </c>
      <c r="L33" s="101">
        <f>ROUND(L7*O29,3)</f>
        <v>7503.0559999999996</v>
      </c>
      <c r="M33" s="101">
        <f>ROUND(M7*O29,3)</f>
        <v>3698.8380000000002</v>
      </c>
      <c r="N33" s="104">
        <f>ROUND(N7*O29,3)</f>
        <v>8999.4519999999993</v>
      </c>
    </row>
    <row r="34" spans="1:19" ht="24" customHeight="1" x14ac:dyDescent="0.25">
      <c r="A34" s="67" t="s">
        <v>19</v>
      </c>
      <c r="B34" s="105">
        <f t="shared" si="2"/>
        <v>2497.5059999999999</v>
      </c>
      <c r="C34" s="106">
        <f>ROUND(C8*O29,3)</f>
        <v>0</v>
      </c>
      <c r="D34" s="107">
        <f>ROUND(D8*O29,3)</f>
        <v>0</v>
      </c>
      <c r="E34" s="108">
        <f>ROUND(E8*O29,3)</f>
        <v>0</v>
      </c>
      <c r="F34" s="108">
        <f>ROUND(F8*O29,3)</f>
        <v>0</v>
      </c>
      <c r="G34" s="108">
        <f>ROUND(G8*O29,3)</f>
        <v>0</v>
      </c>
      <c r="H34" s="108">
        <f>ROUND(H8*O29,3)</f>
        <v>0</v>
      </c>
      <c r="I34" s="108">
        <f>ROUND(I8*O29,3)</f>
        <v>0</v>
      </c>
      <c r="J34" s="107">
        <f>ROUND(J8*O29,3)</f>
        <v>0</v>
      </c>
      <c r="K34" s="106">
        <f>ROUND(K8*O29,3)</f>
        <v>2497.5059999999999</v>
      </c>
      <c r="L34" s="107">
        <f>ROUND(L8*O29,3)</f>
        <v>0</v>
      </c>
      <c r="M34" s="107">
        <f>ROUND(M8*O29,3)</f>
        <v>0</v>
      </c>
      <c r="N34" s="109">
        <f>ROUND(N8*O29,3)</f>
        <v>0</v>
      </c>
    </row>
    <row r="35" spans="1:19" ht="24" customHeight="1" x14ac:dyDescent="0.25">
      <c r="A35" s="68" t="s">
        <v>20</v>
      </c>
      <c r="B35" s="110">
        <f t="shared" si="2"/>
        <v>2497.5059999999999</v>
      </c>
      <c r="C35" s="111">
        <f>ROUND(C9*O29,3)</f>
        <v>0</v>
      </c>
      <c r="D35" s="112">
        <f>ROUND(D9*O29,3)</f>
        <v>0</v>
      </c>
      <c r="E35" s="113">
        <f>ROUND(E9*O29,3)</f>
        <v>0</v>
      </c>
      <c r="F35" s="113">
        <f>ROUND(F9*O29,3)</f>
        <v>0</v>
      </c>
      <c r="G35" s="113">
        <f>ROUND(G9*O29,3)</f>
        <v>0</v>
      </c>
      <c r="H35" s="113">
        <f>ROUND(H9*O29,3)</f>
        <v>0</v>
      </c>
      <c r="I35" s="113">
        <f>ROUND(I9*O29,3)</f>
        <v>0</v>
      </c>
      <c r="J35" s="114">
        <f>ROUND(J9*O29,3)</f>
        <v>0</v>
      </c>
      <c r="K35" s="111">
        <f>ROUND(K9*O29,3)</f>
        <v>2497.5059999999999</v>
      </c>
      <c r="L35" s="112">
        <f>ROUND(L9*O29,3)</f>
        <v>0</v>
      </c>
      <c r="M35" s="112">
        <f>ROUND(M9*O29,3)</f>
        <v>0</v>
      </c>
      <c r="N35" s="115">
        <f>ROUND(N9*O29,3)</f>
        <v>0</v>
      </c>
    </row>
    <row r="36" spans="1:19" ht="24" customHeight="1" x14ac:dyDescent="0.25">
      <c r="A36" s="67" t="s">
        <v>21</v>
      </c>
      <c r="B36" s="105">
        <f t="shared" si="2"/>
        <v>14858.580000000002</v>
      </c>
      <c r="C36" s="106">
        <f>ROUND(C10*O29,3)</f>
        <v>453.13400000000001</v>
      </c>
      <c r="D36" s="107">
        <f>ROUND(D10*O29,3)</f>
        <v>400.44400000000002</v>
      </c>
      <c r="E36" s="108">
        <f>ROUND(E10*O29,3)</f>
        <v>442.596</v>
      </c>
      <c r="F36" s="108">
        <f>ROUND(F10*O29,3)</f>
        <v>474.21</v>
      </c>
      <c r="G36" s="108">
        <f>ROUND(G10*O29,3)</f>
        <v>569.05200000000002</v>
      </c>
      <c r="H36" s="108">
        <f>ROUND(H10*O29,3)</f>
        <v>1211.8699999999999</v>
      </c>
      <c r="I36" s="108">
        <f>ROUND(I10*O29,3)</f>
        <v>1791.46</v>
      </c>
      <c r="J36" s="107">
        <f>ROUND(J10*O29,3)</f>
        <v>2002.22</v>
      </c>
      <c r="K36" s="106">
        <f>ROUND(K10*O29,3)</f>
        <v>2170.828</v>
      </c>
      <c r="L36" s="107">
        <f>ROUND(L10*O29,3)</f>
        <v>2065.4479999999999</v>
      </c>
      <c r="M36" s="107">
        <f>ROUND(M10*O29,3)</f>
        <v>1854.6880000000001</v>
      </c>
      <c r="N36" s="109">
        <f>ROUND(N10*O29,3)</f>
        <v>1422.63</v>
      </c>
    </row>
    <row r="37" spans="1:19" ht="24" customHeight="1" x14ac:dyDescent="0.25">
      <c r="A37" s="68" t="s">
        <v>22</v>
      </c>
      <c r="B37" s="116">
        <f t="shared" si="2"/>
        <v>12044.934000000001</v>
      </c>
      <c r="C37" s="111">
        <f>ROUND(C11*O29,3)</f>
        <v>410.98200000000003</v>
      </c>
      <c r="D37" s="112">
        <f>ROUND(D11*O29,3)</f>
        <v>295.06400000000002</v>
      </c>
      <c r="E37" s="113">
        <f>ROUND(E11*O29,3)</f>
        <v>295.06400000000002</v>
      </c>
      <c r="F37" s="113">
        <f>ROUND(F11*O29,3)</f>
        <v>295.06400000000002</v>
      </c>
      <c r="G37" s="113">
        <f>ROUND(G11*O29,3)</f>
        <v>295.06400000000002</v>
      </c>
      <c r="H37" s="113">
        <f>ROUND(H11*O29,3)</f>
        <v>821.96400000000006</v>
      </c>
      <c r="I37" s="113">
        <f>ROUND(I11*O29,3)</f>
        <v>1475.32</v>
      </c>
      <c r="J37" s="112">
        <f>ROUND(J11*O29,3)</f>
        <v>1960.068</v>
      </c>
      <c r="K37" s="111">
        <f>ROUND(K11*O29,3)</f>
        <v>1928.454</v>
      </c>
      <c r="L37" s="112">
        <f>ROUND(L11*O29,3)</f>
        <v>1738.77</v>
      </c>
      <c r="M37" s="112">
        <f>ROUND(M11*O29,3)</f>
        <v>1580.7</v>
      </c>
      <c r="N37" s="115">
        <f>ROUND(N11*O29,3)</f>
        <v>948.42</v>
      </c>
    </row>
    <row r="38" spans="1:19" ht="24" customHeight="1" x14ac:dyDescent="0.25">
      <c r="A38" s="67" t="s">
        <v>23</v>
      </c>
      <c r="B38" s="117">
        <f t="shared" si="2"/>
        <v>5047.7020000000002</v>
      </c>
      <c r="C38" s="106">
        <f>ROUND(C12*O29,3)</f>
        <v>200.22200000000001</v>
      </c>
      <c r="D38" s="107">
        <f>ROUND(D12*O29,3)</f>
        <v>126.456</v>
      </c>
      <c r="E38" s="108">
        <f>ROUND(E12*O29,3)</f>
        <v>126.456</v>
      </c>
      <c r="F38" s="108">
        <f>ROUND(F12*O29,3)</f>
        <v>126.456</v>
      </c>
      <c r="G38" s="108">
        <f>ROUND(G12*O29,3)</f>
        <v>136.994</v>
      </c>
      <c r="H38" s="108">
        <f>ROUND(H12*O29,3)</f>
        <v>316.14</v>
      </c>
      <c r="I38" s="108">
        <f>ROUND(I12*O29,3)</f>
        <v>611.20399999999995</v>
      </c>
      <c r="J38" s="107">
        <f>ROUND(J12*O29,3)</f>
        <v>769.274</v>
      </c>
      <c r="K38" s="106">
        <f>ROUND(K12*O29,3)</f>
        <v>790.35</v>
      </c>
      <c r="L38" s="107">
        <f>ROUND(L12*O29,3)</f>
        <v>790.35</v>
      </c>
      <c r="M38" s="107">
        <f>ROUND(M12*O29,3)</f>
        <v>663.89400000000001</v>
      </c>
      <c r="N38" s="109">
        <f>ROUND(N12*O29,3)</f>
        <v>389.90600000000001</v>
      </c>
    </row>
    <row r="39" spans="1:19" ht="24" customHeight="1" x14ac:dyDescent="0.25">
      <c r="A39" s="68" t="s">
        <v>24</v>
      </c>
      <c r="B39" s="116">
        <f t="shared" si="2"/>
        <v>18578.494000000002</v>
      </c>
      <c r="C39" s="111">
        <f>ROUND(C13*O29,3)</f>
        <v>748.19799999999998</v>
      </c>
      <c r="D39" s="112">
        <f>ROUND(D13*O29,3)</f>
        <v>600.66600000000005</v>
      </c>
      <c r="E39" s="113">
        <f>ROUND(E13*O29,3)</f>
        <v>600.66600000000005</v>
      </c>
      <c r="F39" s="113">
        <f>ROUND(F13*O29,3)</f>
        <v>600.66600000000005</v>
      </c>
      <c r="G39" s="113">
        <f>ROUND(G13*O29,3)</f>
        <v>695.50800000000004</v>
      </c>
      <c r="H39" s="113">
        <f>ROUND(H13*O29,3)</f>
        <v>1422.63</v>
      </c>
      <c r="I39" s="113">
        <f>ROUND(I13*O29,3)</f>
        <v>2128.6759999999999</v>
      </c>
      <c r="J39" s="112">
        <f>ROUND(J13*O29,3)</f>
        <v>2508.0439999999999</v>
      </c>
      <c r="K39" s="111">
        <f>ROUND(K13*O29,3)</f>
        <v>2813.6460000000002</v>
      </c>
      <c r="L39" s="112">
        <f>ROUND(L13*O29,3)</f>
        <v>2708.2660000000001</v>
      </c>
      <c r="M39" s="112">
        <f>ROUND(M13*O29,3)</f>
        <v>2255.1320000000001</v>
      </c>
      <c r="N39" s="115">
        <f>ROUND(N13*O29,3)</f>
        <v>1496.396</v>
      </c>
    </row>
    <row r="40" spans="1:19" ht="24" customHeight="1" x14ac:dyDescent="0.25">
      <c r="A40" s="67" t="s">
        <v>25</v>
      </c>
      <c r="B40" s="105">
        <f t="shared" si="2"/>
        <v>224.46100000000001</v>
      </c>
      <c r="C40" s="106">
        <f>ROUND(C14*O29,3)</f>
        <v>6.3230000000000004</v>
      </c>
      <c r="D40" s="106">
        <f>ROUND(D14*O29,3)</f>
        <v>5.2690000000000001</v>
      </c>
      <c r="E40" s="108">
        <f>ROUND(E14*O29,3)</f>
        <v>5.2690000000000001</v>
      </c>
      <c r="F40" s="108">
        <f>ROUND(F14*O29,3)</f>
        <v>6.3230000000000004</v>
      </c>
      <c r="G40" s="108">
        <f>ROUND(G14*O29,3)</f>
        <v>7.3769999999999998</v>
      </c>
      <c r="H40" s="108">
        <f>ROUND(H14*O29,3)</f>
        <v>17.914999999999999</v>
      </c>
      <c r="I40" s="108">
        <f>ROUND(I14*O29,3)</f>
        <v>28.452999999999999</v>
      </c>
      <c r="J40" s="107">
        <f>ROUND(J14*O29,3)</f>
        <v>32.667999999999999</v>
      </c>
      <c r="K40" s="106">
        <f>ROUND(K14*O29,3)</f>
        <v>34.774999999999999</v>
      </c>
      <c r="L40" s="106">
        <f>ROUND(L14*O29,3)</f>
        <v>31.614000000000001</v>
      </c>
      <c r="M40" s="106">
        <f>ROUND(M14*O29,3)</f>
        <v>28.452999999999999</v>
      </c>
      <c r="N40" s="109">
        <f>ROUND(N14*O29,3)</f>
        <v>20.021999999999998</v>
      </c>
      <c r="S40" s="69"/>
    </row>
    <row r="41" spans="1:19" ht="24" customHeight="1" x14ac:dyDescent="0.25">
      <c r="A41" s="70" t="s">
        <v>26</v>
      </c>
      <c r="B41" s="118">
        <f t="shared" si="2"/>
        <v>133.83500000000001</v>
      </c>
      <c r="C41" s="119">
        <f>ROUND(C15*O29,3)</f>
        <v>2.1080000000000001</v>
      </c>
      <c r="D41" s="114">
        <f>ROUND(D15*O29,3)</f>
        <v>2.1080000000000001</v>
      </c>
      <c r="E41" s="120">
        <f>ROUND(E15*O29,3)</f>
        <v>2.1080000000000001</v>
      </c>
      <c r="F41" s="120">
        <f>ROUND(F15*O29,3)</f>
        <v>2.1080000000000001</v>
      </c>
      <c r="G41" s="120">
        <f>ROUND(G15*O29,3)</f>
        <v>3.161</v>
      </c>
      <c r="H41" s="120">
        <f>ROUND(H15*O29,3)</f>
        <v>9.484</v>
      </c>
      <c r="I41" s="120">
        <f>ROUND(I15*O29,3)</f>
        <v>17.914999999999999</v>
      </c>
      <c r="J41" s="114">
        <f>ROUND(J15*O29,3)</f>
        <v>22.13</v>
      </c>
      <c r="K41" s="119">
        <f>ROUND(K15*O29,3)</f>
        <v>23.184000000000001</v>
      </c>
      <c r="L41" s="114">
        <f>ROUND(L15*O29,3)</f>
        <v>21.076000000000001</v>
      </c>
      <c r="M41" s="114">
        <f>ROUND(M15*O29,3)</f>
        <v>16.861000000000001</v>
      </c>
      <c r="N41" s="121">
        <f>ROUND(N15*O29,3)</f>
        <v>11.592000000000001</v>
      </c>
    </row>
    <row r="42" spans="1:19" ht="24" customHeight="1" thickBot="1" x14ac:dyDescent="0.3">
      <c r="A42" s="71" t="s">
        <v>32</v>
      </c>
      <c r="B42" s="122">
        <f t="shared" si="2"/>
        <v>284.52499999999998</v>
      </c>
      <c r="C42" s="123">
        <f>ROUND(C16*O29,3)</f>
        <v>0</v>
      </c>
      <c r="D42" s="124">
        <f>ROUND(D16*O29,3)</f>
        <v>0</v>
      </c>
      <c r="E42" s="125">
        <f>ROUND(E16*O29,3)</f>
        <v>0</v>
      </c>
      <c r="F42" s="125">
        <f>ROUND(F16*O29,3)</f>
        <v>0</v>
      </c>
      <c r="G42" s="125">
        <f>ROUND(G16*O29,3)</f>
        <v>0</v>
      </c>
      <c r="H42" s="125">
        <f>ROUND(H16*O29,3)</f>
        <v>25.291</v>
      </c>
      <c r="I42" s="125">
        <f>ROUND(I16*O29,3)</f>
        <v>46.366999999999997</v>
      </c>
      <c r="J42" s="124">
        <f>ROUND(J16*O29,3)</f>
        <v>50.582000000000001</v>
      </c>
      <c r="K42" s="123">
        <f>ROUND(K16*O29,3)</f>
        <v>51.636000000000003</v>
      </c>
      <c r="L42" s="124">
        <f>ROUND(L16*O29,3)</f>
        <v>45.313000000000002</v>
      </c>
      <c r="M42" s="124">
        <f>ROUND(M16*O29,3)</f>
        <v>38.991</v>
      </c>
      <c r="N42" s="126">
        <f>ROUND(N16*O29,3)</f>
        <v>26.344999999999999</v>
      </c>
    </row>
    <row r="43" spans="1:19" ht="22.9" customHeight="1" thickBot="1" x14ac:dyDescent="0.3">
      <c r="A43" s="55" t="s">
        <v>28</v>
      </c>
      <c r="B43" s="127">
        <f t="shared" ref="B43:N43" si="3">SUM(B33,B34,B35,B36,B37,B38,B39,B40,B41,B42)</f>
        <v>112229.70300000002</v>
      </c>
      <c r="C43" s="128">
        <f t="shared" si="3"/>
        <v>1820.9670000000001</v>
      </c>
      <c r="D43" s="128">
        <f t="shared" si="3"/>
        <v>1430.0070000000001</v>
      </c>
      <c r="E43" s="129">
        <f t="shared" si="3"/>
        <v>1472.1590000000001</v>
      </c>
      <c r="F43" s="129">
        <f t="shared" si="3"/>
        <v>2000.1129999999998</v>
      </c>
      <c r="G43" s="129">
        <f t="shared" si="3"/>
        <v>1707.1559999999999</v>
      </c>
      <c r="H43" s="129">
        <f t="shared" si="3"/>
        <v>3825.2939999999999</v>
      </c>
      <c r="I43" s="129">
        <f t="shared" si="3"/>
        <v>17206.447</v>
      </c>
      <c r="J43" s="130">
        <f t="shared" si="3"/>
        <v>19600.679999999997</v>
      </c>
      <c r="K43" s="131">
        <f t="shared" si="3"/>
        <v>24810.667000000001</v>
      </c>
      <c r="L43" s="128">
        <f t="shared" si="3"/>
        <v>14903.892999999998</v>
      </c>
      <c r="M43" s="128">
        <f t="shared" si="3"/>
        <v>10137.557000000001</v>
      </c>
      <c r="N43" s="132">
        <f t="shared" si="3"/>
        <v>13314.763000000001</v>
      </c>
    </row>
    <row r="45" spans="1:19" ht="46.9" customHeight="1" x14ac:dyDescent="0.25">
      <c r="A45" s="72" t="s">
        <v>33</v>
      </c>
      <c r="B45" s="72"/>
      <c r="C45" s="72"/>
      <c r="D45" s="72"/>
      <c r="E45" s="72"/>
      <c r="F45" s="72"/>
      <c r="G45" s="72"/>
      <c r="H45" s="72"/>
      <c r="I45" s="72"/>
      <c r="J45" s="72"/>
      <c r="K45" s="72"/>
      <c r="L45" s="72"/>
      <c r="M45" s="72"/>
      <c r="N45" s="72"/>
    </row>
  </sheetData>
  <mergeCells count="13">
    <mergeCell ref="A45:N45"/>
    <mergeCell ref="A28:N28"/>
    <mergeCell ref="A29:N29"/>
    <mergeCell ref="A31:A32"/>
    <mergeCell ref="B31:B32"/>
    <mergeCell ref="C31:J31"/>
    <mergeCell ref="K31:N31"/>
    <mergeCell ref="A2:N2"/>
    <mergeCell ref="A3:N3"/>
    <mergeCell ref="A5:A6"/>
    <mergeCell ref="B5:B6"/>
    <mergeCell ref="C5:J5"/>
    <mergeCell ref="K5:N5"/>
  </mergeCells>
  <pageMargins left="0.25" right="0.25" top="0.75" bottom="0.75" header="0.3" footer="0.3"/>
  <pageSetup paperSize="9"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C128C-00BD-44D7-AB70-41CBFD35103D}">
  <sheetPr>
    <tabColor theme="8" tint="-0.249977111117893"/>
  </sheetPr>
  <dimension ref="A1:N45"/>
  <sheetViews>
    <sheetView topLeftCell="A19" zoomScaleNormal="100" workbookViewId="0">
      <selection activeCell="E36" sqref="E36"/>
    </sheetView>
  </sheetViews>
  <sheetFormatPr defaultRowHeight="15.75" x14ac:dyDescent="0.25"/>
  <cols>
    <col min="1" max="1" width="24.125" customWidth="1"/>
    <col min="2" max="2" width="12.5" customWidth="1"/>
    <col min="3" max="9" width="12.75" customWidth="1"/>
    <col min="10" max="10" width="8.25" customWidth="1"/>
  </cols>
  <sheetData>
    <row r="1" spans="1:9" x14ac:dyDescent="0.25">
      <c r="H1" s="1" t="s">
        <v>0</v>
      </c>
    </row>
    <row r="2" spans="1:9" ht="20.25" x14ac:dyDescent="0.3">
      <c r="A2" s="2" t="s">
        <v>1</v>
      </c>
      <c r="B2" s="2"/>
      <c r="C2" s="2"/>
      <c r="D2" s="2"/>
      <c r="E2" s="2"/>
      <c r="F2" s="2"/>
      <c r="G2" s="2"/>
      <c r="H2" s="2"/>
      <c r="I2" s="2"/>
    </row>
    <row r="3" spans="1:9" ht="20.25" x14ac:dyDescent="0.3">
      <c r="A3" s="2" t="s">
        <v>42</v>
      </c>
      <c r="B3" s="2"/>
      <c r="C3" s="2"/>
      <c r="D3" s="2"/>
      <c r="E3" s="2"/>
      <c r="F3" s="2"/>
      <c r="G3" s="2"/>
      <c r="H3" s="2"/>
      <c r="I3" s="2"/>
    </row>
    <row r="4" spans="1:9" ht="21" thickBot="1" x14ac:dyDescent="0.35">
      <c r="A4" s="3"/>
      <c r="B4" s="3"/>
      <c r="C4" s="3"/>
      <c r="D4" s="3"/>
      <c r="E4" s="3"/>
      <c r="F4" s="3"/>
      <c r="G4" s="3"/>
      <c r="H4" s="3"/>
      <c r="I4" s="3"/>
    </row>
    <row r="5" spans="1:9" ht="19.899999999999999" customHeight="1" x14ac:dyDescent="0.25">
      <c r="A5" s="4" t="s">
        <v>2</v>
      </c>
      <c r="B5" s="5" t="s">
        <v>3</v>
      </c>
      <c r="C5" s="133" t="s">
        <v>36</v>
      </c>
      <c r="D5" s="7"/>
      <c r="E5" s="8"/>
      <c r="F5" s="9" t="s">
        <v>5</v>
      </c>
      <c r="G5" s="10"/>
      <c r="H5" s="10"/>
      <c r="I5" s="11"/>
    </row>
    <row r="6" spans="1:9" ht="33" customHeight="1" thickBot="1" x14ac:dyDescent="0.3">
      <c r="A6" s="12"/>
      <c r="B6" s="13"/>
      <c r="C6" s="65" t="s">
        <v>11</v>
      </c>
      <c r="D6" s="65" t="s">
        <v>12</v>
      </c>
      <c r="E6" s="65" t="s">
        <v>13</v>
      </c>
      <c r="F6" s="73" t="s">
        <v>14</v>
      </c>
      <c r="G6" s="65" t="s">
        <v>15</v>
      </c>
      <c r="H6" s="65" t="s">
        <v>16</v>
      </c>
      <c r="I6" s="74" t="s">
        <v>17</v>
      </c>
    </row>
    <row r="7" spans="1:9" ht="24" customHeight="1" x14ac:dyDescent="0.25">
      <c r="A7" s="15" t="s">
        <v>18</v>
      </c>
      <c r="B7" s="16">
        <f>SUM(C7:I7)</f>
        <v>5.2729999999999997</v>
      </c>
      <c r="C7" s="17"/>
      <c r="D7" s="17">
        <v>1.054</v>
      </c>
      <c r="E7" s="17">
        <v>1.163</v>
      </c>
      <c r="F7" s="19">
        <v>1.139</v>
      </c>
      <c r="G7" s="20">
        <v>0.71199999999999997</v>
      </c>
      <c r="H7" s="20">
        <v>0.35099999999999998</v>
      </c>
      <c r="I7" s="21">
        <v>0.85399999999999998</v>
      </c>
    </row>
    <row r="8" spans="1:9" ht="24" customHeight="1" x14ac:dyDescent="0.25">
      <c r="A8" s="22" t="s">
        <v>19</v>
      </c>
      <c r="B8" s="23">
        <f>SUM(C8:I8)</f>
        <v>0.23699999999999999</v>
      </c>
      <c r="C8" s="24"/>
      <c r="D8" s="24"/>
      <c r="E8" s="24"/>
      <c r="F8" s="25">
        <v>0.23699999999999999</v>
      </c>
      <c r="G8" s="24"/>
      <c r="H8" s="24"/>
      <c r="I8" s="26"/>
    </row>
    <row r="9" spans="1:9" ht="24" customHeight="1" x14ac:dyDescent="0.25">
      <c r="A9" s="27" t="s">
        <v>20</v>
      </c>
      <c r="B9" s="28">
        <f>SUM(C9:I9)</f>
        <v>0.23699999999999999</v>
      </c>
      <c r="C9" s="29"/>
      <c r="D9" s="29"/>
      <c r="E9" s="29"/>
      <c r="F9" s="32">
        <v>0.23699999999999999</v>
      </c>
      <c r="G9" s="29"/>
      <c r="H9" s="29"/>
      <c r="I9" s="33"/>
    </row>
    <row r="10" spans="1:9" ht="24" customHeight="1" x14ac:dyDescent="0.25">
      <c r="A10" s="22" t="s">
        <v>21</v>
      </c>
      <c r="B10" s="23">
        <f>SUM(C10:I10)</f>
        <v>1.1879999999999999</v>
      </c>
      <c r="C10" s="24">
        <v>0.115</v>
      </c>
      <c r="D10" s="24">
        <v>0.17</v>
      </c>
      <c r="E10" s="24">
        <v>0.19</v>
      </c>
      <c r="F10" s="25">
        <v>0.20599999999999999</v>
      </c>
      <c r="G10" s="24">
        <v>0.19600000000000001</v>
      </c>
      <c r="H10" s="24">
        <v>0.17599999999999999</v>
      </c>
      <c r="I10" s="26">
        <v>0.13500000000000001</v>
      </c>
    </row>
    <row r="11" spans="1:9" ht="24" customHeight="1" x14ac:dyDescent="0.25">
      <c r="A11" s="27" t="s">
        <v>22</v>
      </c>
      <c r="B11" s="34">
        <f>SUM(C11:I11)</f>
        <v>0.99199999999999999</v>
      </c>
      <c r="C11" s="75">
        <v>7.8E-2</v>
      </c>
      <c r="D11" s="75">
        <v>0.14000000000000001</v>
      </c>
      <c r="E11" s="75">
        <v>0.186</v>
      </c>
      <c r="F11" s="76">
        <v>0.183</v>
      </c>
      <c r="G11" s="75">
        <v>0.16500000000000001</v>
      </c>
      <c r="H11" s="75">
        <v>0.15</v>
      </c>
      <c r="I11" s="35">
        <v>0.09</v>
      </c>
    </row>
    <row r="12" spans="1:9" ht="24" customHeight="1" x14ac:dyDescent="0.25">
      <c r="A12" s="36" t="s">
        <v>23</v>
      </c>
      <c r="B12" s="37">
        <f>SUM(C12:I12)</f>
        <v>0.41099999999999998</v>
      </c>
      <c r="C12" s="77">
        <v>0.03</v>
      </c>
      <c r="D12" s="77">
        <v>5.8000000000000003E-2</v>
      </c>
      <c r="E12" s="77">
        <v>7.2999999999999995E-2</v>
      </c>
      <c r="F12" s="78">
        <v>7.4999999999999997E-2</v>
      </c>
      <c r="G12" s="77">
        <v>7.4999999999999997E-2</v>
      </c>
      <c r="H12" s="77">
        <v>6.3E-2</v>
      </c>
      <c r="I12" s="38">
        <v>3.6999999999999998E-2</v>
      </c>
    </row>
    <row r="13" spans="1:9" ht="24" customHeight="1" x14ac:dyDescent="0.25">
      <c r="A13" s="39" t="s">
        <v>24</v>
      </c>
      <c r="B13" s="40">
        <f>SUM(C13:I13)</f>
        <v>1.4549999999999998</v>
      </c>
      <c r="C13" s="79">
        <v>0.13500000000000001</v>
      </c>
      <c r="D13" s="79">
        <v>0.20200000000000001</v>
      </c>
      <c r="E13" s="79">
        <v>0.23799999999999999</v>
      </c>
      <c r="F13" s="80">
        <v>0.26700000000000002</v>
      </c>
      <c r="G13" s="79">
        <v>0.25700000000000001</v>
      </c>
      <c r="H13" s="79">
        <v>0.214</v>
      </c>
      <c r="I13" s="41">
        <v>0.14199999999999999</v>
      </c>
    </row>
    <row r="14" spans="1:9" ht="24" customHeight="1" x14ac:dyDescent="0.25">
      <c r="A14" s="42" t="s">
        <v>25</v>
      </c>
      <c r="B14" s="43">
        <f>SUM(C14:I14)</f>
        <v>1.84E-2</v>
      </c>
      <c r="C14" s="82">
        <v>1.6999999999999999E-3</v>
      </c>
      <c r="D14" s="82">
        <v>2.7000000000000001E-3</v>
      </c>
      <c r="E14" s="82">
        <v>3.0999999999999999E-3</v>
      </c>
      <c r="F14" s="84">
        <v>3.3E-3</v>
      </c>
      <c r="G14" s="81">
        <v>3.0000000000000001E-3</v>
      </c>
      <c r="H14" s="81">
        <v>2.7000000000000001E-3</v>
      </c>
      <c r="I14" s="44">
        <v>1.9E-3</v>
      </c>
    </row>
    <row r="15" spans="1:9" ht="24" customHeight="1" x14ac:dyDescent="0.25">
      <c r="A15" s="45" t="s">
        <v>26</v>
      </c>
      <c r="B15" s="46">
        <f>SUM(C15:I15)</f>
        <v>1.1600000000000001E-2</v>
      </c>
      <c r="C15" s="85">
        <v>8.9999999999999998E-4</v>
      </c>
      <c r="D15" s="85">
        <v>1.6999999999999999E-3</v>
      </c>
      <c r="E15" s="85">
        <v>2.0999999999999999E-3</v>
      </c>
      <c r="F15" s="86">
        <v>2.2000000000000001E-3</v>
      </c>
      <c r="G15" s="87">
        <v>2E-3</v>
      </c>
      <c r="H15" s="85">
        <v>1.6000000000000001E-3</v>
      </c>
      <c r="I15" s="47">
        <v>1.1000000000000001E-3</v>
      </c>
    </row>
    <row r="16" spans="1:9" ht="24" customHeight="1" thickBot="1" x14ac:dyDescent="0.3">
      <c r="A16" s="48" t="s">
        <v>27</v>
      </c>
      <c r="B16" s="49">
        <f>SUM(C16:I16)</f>
        <v>2.7E-2</v>
      </c>
      <c r="C16" s="51">
        <v>2.3999999999999998E-3</v>
      </c>
      <c r="D16" s="51">
        <v>4.4000000000000003E-3</v>
      </c>
      <c r="E16" s="51">
        <v>4.7999999999999996E-3</v>
      </c>
      <c r="F16" s="53">
        <v>4.8999999999999998E-3</v>
      </c>
      <c r="G16" s="50">
        <v>4.3E-3</v>
      </c>
      <c r="H16" s="50">
        <v>3.7000000000000002E-3</v>
      </c>
      <c r="I16" s="54">
        <v>2.5000000000000001E-3</v>
      </c>
    </row>
    <row r="17" spans="1:13" ht="21.6" customHeight="1" thickBot="1" x14ac:dyDescent="0.3">
      <c r="A17" s="55" t="s">
        <v>28</v>
      </c>
      <c r="B17" s="88">
        <f t="shared" ref="B17:I17" si="0">SUM(B7,B8,B9,B10,B11,B12,B13,B14,B15,B16)</f>
        <v>9.8499999999999979</v>
      </c>
      <c r="C17" s="56">
        <f t="shared" si="0"/>
        <v>0.36299999999999999</v>
      </c>
      <c r="D17" s="56">
        <f t="shared" si="0"/>
        <v>1.6327999999999998</v>
      </c>
      <c r="E17" s="56">
        <f t="shared" si="0"/>
        <v>1.8599999999999999</v>
      </c>
      <c r="F17" s="57">
        <f t="shared" si="0"/>
        <v>2.3544</v>
      </c>
      <c r="G17" s="56">
        <f t="shared" si="0"/>
        <v>1.4142999999999997</v>
      </c>
      <c r="H17" s="56">
        <f t="shared" si="0"/>
        <v>0.96200000000000008</v>
      </c>
      <c r="I17" s="58">
        <f t="shared" si="0"/>
        <v>1.2634999999999998</v>
      </c>
      <c r="M17" s="59"/>
    </row>
    <row r="18" spans="1:13" x14ac:dyDescent="0.25">
      <c r="A18" s="60"/>
      <c r="B18" s="61"/>
      <c r="C18" s="61"/>
      <c r="D18" s="61"/>
      <c r="E18" s="61"/>
      <c r="F18" s="61"/>
      <c r="G18" s="61"/>
      <c r="H18" s="61"/>
      <c r="I18" s="61"/>
    </row>
    <row r="19" spans="1:13" x14ac:dyDescent="0.25">
      <c r="A19" s="60"/>
      <c r="B19" s="61"/>
      <c r="C19" s="61"/>
      <c r="D19" s="61"/>
      <c r="E19" s="61"/>
      <c r="F19" s="61"/>
      <c r="G19" s="61"/>
      <c r="H19" s="61"/>
      <c r="I19" s="61"/>
    </row>
    <row r="27" spans="1:13" x14ac:dyDescent="0.25">
      <c r="H27" s="1" t="s">
        <v>29</v>
      </c>
    </row>
    <row r="28" spans="1:13" ht="20.25" x14ac:dyDescent="0.3">
      <c r="A28" s="2" t="s">
        <v>1</v>
      </c>
      <c r="B28" s="2"/>
      <c r="C28" s="2"/>
      <c r="D28" s="2"/>
      <c r="E28" s="2"/>
      <c r="F28" s="2"/>
      <c r="G28" s="2"/>
      <c r="H28" s="2"/>
      <c r="I28" s="2"/>
    </row>
    <row r="29" spans="1:13" ht="20.25" x14ac:dyDescent="0.3">
      <c r="A29" s="2" t="s">
        <v>43</v>
      </c>
      <c r="B29" s="2"/>
      <c r="C29" s="2"/>
      <c r="D29" s="2"/>
      <c r="E29" s="2"/>
      <c r="F29" s="2"/>
      <c r="G29" s="2"/>
      <c r="H29" s="2"/>
      <c r="I29" s="2"/>
      <c r="J29" s="62">
        <v>10538</v>
      </c>
    </row>
    <row r="30" spans="1:13" ht="21" thickBot="1" x14ac:dyDescent="0.35">
      <c r="A30" s="63"/>
      <c r="B30" s="63"/>
      <c r="C30" s="63"/>
      <c r="D30" s="63"/>
      <c r="E30" s="63"/>
      <c r="F30" s="63"/>
      <c r="G30" s="63"/>
      <c r="H30" s="63"/>
      <c r="I30" s="63"/>
    </row>
    <row r="31" spans="1:13" ht="18" customHeight="1" x14ac:dyDescent="0.25">
      <c r="A31" s="64" t="s">
        <v>2</v>
      </c>
      <c r="B31" s="89" t="s">
        <v>30</v>
      </c>
      <c r="C31" s="91" t="s">
        <v>34</v>
      </c>
      <c r="D31" s="91"/>
      <c r="E31" s="92"/>
      <c r="F31" s="92" t="s">
        <v>35</v>
      </c>
      <c r="G31" s="93"/>
      <c r="H31" s="93"/>
      <c r="I31" s="94"/>
    </row>
    <row r="32" spans="1:13" ht="37.9" customHeight="1" thickBot="1" x14ac:dyDescent="0.3">
      <c r="A32" s="12"/>
      <c r="B32" s="95"/>
      <c r="C32" s="96" t="s">
        <v>11</v>
      </c>
      <c r="D32" s="96" t="s">
        <v>12</v>
      </c>
      <c r="E32" s="96" t="s">
        <v>13</v>
      </c>
      <c r="F32" s="97" t="s">
        <v>14</v>
      </c>
      <c r="G32" s="96" t="s">
        <v>15</v>
      </c>
      <c r="H32" s="96" t="s">
        <v>16</v>
      </c>
      <c r="I32" s="98" t="s">
        <v>17</v>
      </c>
    </row>
    <row r="33" spans="1:14" ht="24" customHeight="1" x14ac:dyDescent="0.25">
      <c r="A33" s="66" t="s">
        <v>31</v>
      </c>
      <c r="B33" s="99">
        <f>SUM(C33:I33)</f>
        <v>55566.873999999996</v>
      </c>
      <c r="C33" s="102">
        <f>ROUND(C7*J29,3)</f>
        <v>0</v>
      </c>
      <c r="D33" s="102">
        <f>ROUND(D7*J29,3)</f>
        <v>11107.052</v>
      </c>
      <c r="E33" s="103">
        <f>ROUND(E7*J29,3)</f>
        <v>12255.694</v>
      </c>
      <c r="F33" s="100">
        <f>ROUND(F7*J29,3)</f>
        <v>12002.781999999999</v>
      </c>
      <c r="G33" s="101">
        <f>ROUND(G7*J29,3)</f>
        <v>7503.0559999999996</v>
      </c>
      <c r="H33" s="101">
        <f>ROUND(H7*J29,3)</f>
        <v>3698.8380000000002</v>
      </c>
      <c r="I33" s="104">
        <f>ROUND(I7*J29,3)</f>
        <v>8999.4519999999993</v>
      </c>
    </row>
    <row r="34" spans="1:14" ht="24" customHeight="1" x14ac:dyDescent="0.25">
      <c r="A34" s="67" t="s">
        <v>19</v>
      </c>
      <c r="B34" s="105">
        <f>SUM(C34:I34)</f>
        <v>2497.5059999999999</v>
      </c>
      <c r="C34" s="108">
        <f>ROUND(C8*J29,3)</f>
        <v>0</v>
      </c>
      <c r="D34" s="108">
        <f>ROUND(D8*J29,3)</f>
        <v>0</v>
      </c>
      <c r="E34" s="107">
        <f>ROUND(E8*J29,3)</f>
        <v>0</v>
      </c>
      <c r="F34" s="106">
        <f>ROUND(F8*J29,3)</f>
        <v>2497.5059999999999</v>
      </c>
      <c r="G34" s="107">
        <f>ROUND(G8*J29,3)</f>
        <v>0</v>
      </c>
      <c r="H34" s="107">
        <f>ROUND(H8*J29,3)</f>
        <v>0</v>
      </c>
      <c r="I34" s="109">
        <f>ROUND(I8*J29,3)</f>
        <v>0</v>
      </c>
    </row>
    <row r="35" spans="1:14" ht="24" customHeight="1" x14ac:dyDescent="0.25">
      <c r="A35" s="68" t="s">
        <v>20</v>
      </c>
      <c r="B35" s="110">
        <f>SUM(C35:I35)</f>
        <v>2497.5059999999999</v>
      </c>
      <c r="C35" s="113">
        <f>ROUND(C9*J29,3)</f>
        <v>0</v>
      </c>
      <c r="D35" s="113">
        <f>ROUND(D9*J29,3)</f>
        <v>0</v>
      </c>
      <c r="E35" s="114">
        <f>ROUND(E9*J29,3)</f>
        <v>0</v>
      </c>
      <c r="F35" s="111">
        <f>ROUND(F9*J29,3)</f>
        <v>2497.5059999999999</v>
      </c>
      <c r="G35" s="112">
        <f>ROUND(G9*J29,3)</f>
        <v>0</v>
      </c>
      <c r="H35" s="112">
        <f>ROUND(H9*J29,3)</f>
        <v>0</v>
      </c>
      <c r="I35" s="115">
        <f>ROUND(I9*J29,3)</f>
        <v>0</v>
      </c>
    </row>
    <row r="36" spans="1:14" ht="24" customHeight="1" x14ac:dyDescent="0.25">
      <c r="A36" s="67" t="s">
        <v>21</v>
      </c>
      <c r="B36" s="105">
        <f>SUM(C36:I36)</f>
        <v>12519.144</v>
      </c>
      <c r="C36" s="108">
        <f>ROUND(C10*J29,3)</f>
        <v>1211.8699999999999</v>
      </c>
      <c r="D36" s="108">
        <f>ROUND(D10*J29,3)</f>
        <v>1791.46</v>
      </c>
      <c r="E36" s="107">
        <f>ROUND(E10*J29,3)</f>
        <v>2002.22</v>
      </c>
      <c r="F36" s="106">
        <f>ROUND(F10*J29,3)</f>
        <v>2170.828</v>
      </c>
      <c r="G36" s="107">
        <f>ROUND(G10*J29,3)</f>
        <v>2065.4479999999999</v>
      </c>
      <c r="H36" s="107">
        <f>ROUND(H10*J29,3)</f>
        <v>1854.6880000000001</v>
      </c>
      <c r="I36" s="109">
        <f>ROUND(I10*J29,3)</f>
        <v>1422.63</v>
      </c>
    </row>
    <row r="37" spans="1:14" ht="24" customHeight="1" x14ac:dyDescent="0.25">
      <c r="A37" s="68" t="s">
        <v>22</v>
      </c>
      <c r="B37" s="116">
        <f>SUM(C37:I37)</f>
        <v>10453.696</v>
      </c>
      <c r="C37" s="113">
        <f>ROUND(C11*J29,3)</f>
        <v>821.96400000000006</v>
      </c>
      <c r="D37" s="113">
        <f>ROUND(D11*J29,3)</f>
        <v>1475.32</v>
      </c>
      <c r="E37" s="112">
        <f>ROUND(E11*J29,3)</f>
        <v>1960.068</v>
      </c>
      <c r="F37" s="111">
        <f>ROUND(F11*J29,3)</f>
        <v>1928.454</v>
      </c>
      <c r="G37" s="112">
        <f>ROUND(G11*J29,3)</f>
        <v>1738.77</v>
      </c>
      <c r="H37" s="112">
        <f>ROUND(H11*J29,3)</f>
        <v>1580.7</v>
      </c>
      <c r="I37" s="115">
        <f>ROUND(I11*J29,3)</f>
        <v>948.42</v>
      </c>
    </row>
    <row r="38" spans="1:14" ht="24" customHeight="1" x14ac:dyDescent="0.25">
      <c r="A38" s="67" t="s">
        <v>23</v>
      </c>
      <c r="B38" s="117">
        <f>SUM(C38:I38)</f>
        <v>4331.1179999999995</v>
      </c>
      <c r="C38" s="108">
        <f>ROUND(C12*J29,3)</f>
        <v>316.14</v>
      </c>
      <c r="D38" s="108">
        <f>ROUND(D12*J29,3)</f>
        <v>611.20399999999995</v>
      </c>
      <c r="E38" s="107">
        <f>ROUND(E12*J29,3)</f>
        <v>769.274</v>
      </c>
      <c r="F38" s="106">
        <f>ROUND(F12*J29,3)</f>
        <v>790.35</v>
      </c>
      <c r="G38" s="107">
        <f>ROUND(G12*J29,3)</f>
        <v>790.35</v>
      </c>
      <c r="H38" s="107">
        <f>ROUND(H12*J29,3)</f>
        <v>663.89400000000001</v>
      </c>
      <c r="I38" s="109">
        <f>ROUND(I12*J29,3)</f>
        <v>389.90600000000001</v>
      </c>
    </row>
    <row r="39" spans="1:14" ht="24" customHeight="1" x14ac:dyDescent="0.25">
      <c r="A39" s="68" t="s">
        <v>24</v>
      </c>
      <c r="B39" s="116">
        <f>SUM(C39:I39)</f>
        <v>15332.79</v>
      </c>
      <c r="C39" s="113">
        <f>ROUND(C13*J29,3)</f>
        <v>1422.63</v>
      </c>
      <c r="D39" s="113">
        <f>ROUND(D13*J29,3)</f>
        <v>2128.6759999999999</v>
      </c>
      <c r="E39" s="112">
        <f>ROUND(E13*J29,3)</f>
        <v>2508.0439999999999</v>
      </c>
      <c r="F39" s="111">
        <f>ROUND(F13*J29,3)</f>
        <v>2813.6460000000002</v>
      </c>
      <c r="G39" s="112">
        <f>ROUND(G13*J29,3)</f>
        <v>2708.2660000000001</v>
      </c>
      <c r="H39" s="112">
        <f>ROUND(H13*J29,3)</f>
        <v>2255.1320000000001</v>
      </c>
      <c r="I39" s="115">
        <f>ROUND(I13*J29,3)</f>
        <v>1496.396</v>
      </c>
    </row>
    <row r="40" spans="1:14" ht="24" customHeight="1" x14ac:dyDescent="0.25">
      <c r="A40" s="67" t="s">
        <v>25</v>
      </c>
      <c r="B40" s="105">
        <f>SUM(C40:I40)</f>
        <v>193.9</v>
      </c>
      <c r="C40" s="108">
        <f>ROUND(C14*J29,3)</f>
        <v>17.914999999999999</v>
      </c>
      <c r="D40" s="108">
        <f>ROUND(D14*J29,3)</f>
        <v>28.452999999999999</v>
      </c>
      <c r="E40" s="107">
        <f>ROUND(E14*J29,3)</f>
        <v>32.667999999999999</v>
      </c>
      <c r="F40" s="106">
        <f>ROUND(F14*J29,3)</f>
        <v>34.774999999999999</v>
      </c>
      <c r="G40" s="106">
        <f>ROUND(G14*J29,3)</f>
        <v>31.614000000000001</v>
      </c>
      <c r="H40" s="106">
        <f>ROUND(H14*J29,3)</f>
        <v>28.452999999999999</v>
      </c>
      <c r="I40" s="109">
        <f>ROUND(I14*J29,3)</f>
        <v>20.021999999999998</v>
      </c>
      <c r="N40" s="69"/>
    </row>
    <row r="41" spans="1:14" ht="24" customHeight="1" x14ac:dyDescent="0.25">
      <c r="A41" s="70" t="s">
        <v>26</v>
      </c>
      <c r="B41" s="118">
        <f>SUM(C41:I41)</f>
        <v>122.24199999999999</v>
      </c>
      <c r="C41" s="120">
        <f>ROUND(C15*J29,3)</f>
        <v>9.484</v>
      </c>
      <c r="D41" s="120">
        <f>ROUND(D15*J29,3)</f>
        <v>17.914999999999999</v>
      </c>
      <c r="E41" s="114">
        <f>ROUND(E15*J29,3)</f>
        <v>22.13</v>
      </c>
      <c r="F41" s="119">
        <f>ROUND(F15*J29,3)</f>
        <v>23.184000000000001</v>
      </c>
      <c r="G41" s="114">
        <f>ROUND(G15*J29,3)</f>
        <v>21.076000000000001</v>
      </c>
      <c r="H41" s="114">
        <f>ROUND(H15*J29,3)</f>
        <v>16.861000000000001</v>
      </c>
      <c r="I41" s="121">
        <f>ROUND(I15*J29,3)</f>
        <v>11.592000000000001</v>
      </c>
    </row>
    <row r="42" spans="1:14" ht="24" customHeight="1" thickBot="1" x14ac:dyDescent="0.3">
      <c r="A42" s="71" t="s">
        <v>32</v>
      </c>
      <c r="B42" s="122">
        <f>SUM(C42:I42)</f>
        <v>284.52499999999998</v>
      </c>
      <c r="C42" s="125">
        <f>ROUND(C16*J29,3)</f>
        <v>25.291</v>
      </c>
      <c r="D42" s="125">
        <f>ROUND(D16*J29,3)</f>
        <v>46.366999999999997</v>
      </c>
      <c r="E42" s="124">
        <f>ROUND(E16*J29,3)</f>
        <v>50.582000000000001</v>
      </c>
      <c r="F42" s="123">
        <f>ROUND(F16*J29,3)</f>
        <v>51.636000000000003</v>
      </c>
      <c r="G42" s="124">
        <f>ROUND(G16*J29,3)</f>
        <v>45.313000000000002</v>
      </c>
      <c r="H42" s="124">
        <f>ROUND(H16*J29,3)</f>
        <v>38.991</v>
      </c>
      <c r="I42" s="126">
        <f>ROUND(I16*J29,3)</f>
        <v>26.344999999999999</v>
      </c>
    </row>
    <row r="43" spans="1:14" ht="22.9" customHeight="1" thickBot="1" x14ac:dyDescent="0.3">
      <c r="A43" s="55" t="s">
        <v>28</v>
      </c>
      <c r="B43" s="127">
        <f t="shared" ref="B43:I43" si="1">SUM(B33,B34,B35,B36,B37,B38,B39,B40,B41,B42)</f>
        <v>103799.30099999998</v>
      </c>
      <c r="C43" s="129">
        <f t="shared" si="1"/>
        <v>3825.2939999999999</v>
      </c>
      <c r="D43" s="129">
        <f t="shared" si="1"/>
        <v>17206.447</v>
      </c>
      <c r="E43" s="130">
        <f t="shared" si="1"/>
        <v>19600.679999999997</v>
      </c>
      <c r="F43" s="131">
        <f t="shared" si="1"/>
        <v>24810.667000000001</v>
      </c>
      <c r="G43" s="128">
        <f t="shared" si="1"/>
        <v>14903.892999999998</v>
      </c>
      <c r="H43" s="128">
        <f t="shared" si="1"/>
        <v>10137.557000000001</v>
      </c>
      <c r="I43" s="132">
        <f t="shared" si="1"/>
        <v>13314.763000000001</v>
      </c>
    </row>
    <row r="45" spans="1:14" ht="46.9" customHeight="1" x14ac:dyDescent="0.25">
      <c r="A45" s="72" t="s">
        <v>33</v>
      </c>
      <c r="B45" s="72"/>
      <c r="C45" s="72"/>
      <c r="D45" s="72"/>
      <c r="E45" s="72"/>
      <c r="F45" s="72"/>
      <c r="G45" s="72"/>
      <c r="H45" s="72"/>
      <c r="I45" s="72"/>
    </row>
  </sheetData>
  <mergeCells count="13">
    <mergeCell ref="A45:I45"/>
    <mergeCell ref="A28:I28"/>
    <mergeCell ref="A29:I29"/>
    <mergeCell ref="A31:A32"/>
    <mergeCell ref="B31:B32"/>
    <mergeCell ref="C31:E31"/>
    <mergeCell ref="F31:I31"/>
    <mergeCell ref="A2:I2"/>
    <mergeCell ref="A3:I3"/>
    <mergeCell ref="A5:A6"/>
    <mergeCell ref="B5:B6"/>
    <mergeCell ref="C5:E5"/>
    <mergeCell ref="F5:I5"/>
  </mergeCells>
  <phoneticPr fontId="31" type="noConversion"/>
  <pageMargins left="0.25" right="0.25" top="0.75" bottom="0.75" header="0.3" footer="0.3"/>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53371-5623-406F-AA63-BBCABF3A6F0C}">
  <sheetPr>
    <tabColor rgb="FFFFFF00"/>
  </sheetPr>
  <dimension ref="A1:L45"/>
  <sheetViews>
    <sheetView zoomScaleNormal="100" workbookViewId="0">
      <selection activeCell="A4" sqref="A4"/>
    </sheetView>
  </sheetViews>
  <sheetFormatPr defaultRowHeight="15.75" x14ac:dyDescent="0.25"/>
  <cols>
    <col min="1" max="1" width="24.75" customWidth="1"/>
    <col min="2" max="2" width="14.25" customWidth="1"/>
    <col min="3" max="7" width="15.75" customWidth="1"/>
    <col min="8" max="8" width="8.25" customWidth="1"/>
  </cols>
  <sheetData>
    <row r="1" spans="1:7" x14ac:dyDescent="0.25">
      <c r="G1" s="1" t="s">
        <v>0</v>
      </c>
    </row>
    <row r="2" spans="1:7" ht="20.25" x14ac:dyDescent="0.3">
      <c r="A2" s="2" t="s">
        <v>1</v>
      </c>
      <c r="B2" s="2"/>
      <c r="C2" s="2"/>
      <c r="D2" s="2"/>
      <c r="E2" s="2"/>
      <c r="F2" s="2"/>
      <c r="G2" s="2"/>
    </row>
    <row r="3" spans="1:7" ht="20.25" x14ac:dyDescent="0.3">
      <c r="A3" s="2" t="s">
        <v>41</v>
      </c>
      <c r="B3" s="2"/>
      <c r="C3" s="2"/>
      <c r="D3" s="2"/>
      <c r="E3" s="2"/>
      <c r="F3" s="2"/>
      <c r="G3" s="2"/>
    </row>
    <row r="4" spans="1:7" ht="21" thickBot="1" x14ac:dyDescent="0.35">
      <c r="A4" s="3"/>
      <c r="B4" s="3"/>
      <c r="C4" s="3"/>
      <c r="D4" s="3"/>
      <c r="E4" s="3"/>
      <c r="F4" s="3"/>
      <c r="G4" s="3"/>
    </row>
    <row r="5" spans="1:7" ht="19.899999999999999" customHeight="1" x14ac:dyDescent="0.25">
      <c r="A5" s="4" t="s">
        <v>2</v>
      </c>
      <c r="B5" s="5" t="s">
        <v>38</v>
      </c>
      <c r="C5" s="6" t="s">
        <v>4</v>
      </c>
      <c r="D5" s="7"/>
      <c r="E5" s="7"/>
      <c r="F5" s="7"/>
      <c r="G5" s="8"/>
    </row>
    <row r="6" spans="1:7" ht="33" customHeight="1" thickBot="1" x14ac:dyDescent="0.3">
      <c r="A6" s="12"/>
      <c r="B6" s="13"/>
      <c r="C6" s="14" t="s">
        <v>6</v>
      </c>
      <c r="D6" s="14" t="s">
        <v>7</v>
      </c>
      <c r="E6" s="14" t="s">
        <v>8</v>
      </c>
      <c r="F6" s="14" t="s">
        <v>9</v>
      </c>
      <c r="G6" s="14" t="s">
        <v>10</v>
      </c>
    </row>
    <row r="7" spans="1:7" ht="24" customHeight="1" x14ac:dyDescent="0.25">
      <c r="A7" s="15" t="s">
        <v>18</v>
      </c>
      <c r="B7" s="16">
        <f>SUM(C7:G7)</f>
        <v>4.7E-2</v>
      </c>
      <c r="C7" s="17"/>
      <c r="D7" s="17"/>
      <c r="E7" s="17"/>
      <c r="F7" s="18">
        <v>4.7E-2</v>
      </c>
      <c r="G7" s="17"/>
    </row>
    <row r="8" spans="1:7" ht="24" customHeight="1" x14ac:dyDescent="0.25">
      <c r="A8" s="22" t="s">
        <v>19</v>
      </c>
      <c r="B8" s="23">
        <f>SUM(C8:G8)</f>
        <v>0</v>
      </c>
      <c r="C8" s="24"/>
      <c r="D8" s="24"/>
      <c r="E8" s="24"/>
      <c r="F8" s="25"/>
      <c r="G8" s="24"/>
    </row>
    <row r="9" spans="1:7" ht="24" customHeight="1" x14ac:dyDescent="0.25">
      <c r="A9" s="27" t="s">
        <v>20</v>
      </c>
      <c r="B9" s="28">
        <f>SUM(C9:G9)</f>
        <v>0</v>
      </c>
      <c r="C9" s="29"/>
      <c r="D9" s="29"/>
      <c r="E9" s="30"/>
      <c r="F9" s="31"/>
      <c r="G9" s="29"/>
    </row>
    <row r="10" spans="1:7" ht="24" customHeight="1" x14ac:dyDescent="0.25">
      <c r="A10" s="22" t="s">
        <v>21</v>
      </c>
      <c r="B10" s="23">
        <f>SUM(C10:G10)</f>
        <v>0.22199999999999998</v>
      </c>
      <c r="C10" s="24">
        <v>4.2999999999999997E-2</v>
      </c>
      <c r="D10" s="24">
        <v>3.7999999999999999E-2</v>
      </c>
      <c r="E10" s="24">
        <v>4.2000000000000003E-2</v>
      </c>
      <c r="F10" s="25">
        <v>4.4999999999999998E-2</v>
      </c>
      <c r="G10" s="24">
        <v>5.3999999999999999E-2</v>
      </c>
    </row>
    <row r="11" spans="1:7" ht="24" customHeight="1" x14ac:dyDescent="0.25">
      <c r="A11" s="27" t="s">
        <v>22</v>
      </c>
      <c r="B11" s="34">
        <f>SUM(C11:G11)</f>
        <v>0.151</v>
      </c>
      <c r="C11" s="75">
        <v>3.9E-2</v>
      </c>
      <c r="D11" s="75">
        <v>2.8000000000000001E-2</v>
      </c>
      <c r="E11" s="75">
        <v>2.8000000000000001E-2</v>
      </c>
      <c r="F11" s="75">
        <v>2.8000000000000001E-2</v>
      </c>
      <c r="G11" s="75">
        <v>2.8000000000000001E-2</v>
      </c>
    </row>
    <row r="12" spans="1:7" ht="24" customHeight="1" x14ac:dyDescent="0.25">
      <c r="A12" s="36" t="s">
        <v>23</v>
      </c>
      <c r="B12" s="37">
        <f>SUM(C12:G12)</f>
        <v>6.7999999999999991E-2</v>
      </c>
      <c r="C12" s="77">
        <v>1.9E-2</v>
      </c>
      <c r="D12" s="77">
        <v>1.2E-2</v>
      </c>
      <c r="E12" s="77">
        <v>1.2E-2</v>
      </c>
      <c r="F12" s="77">
        <v>1.2E-2</v>
      </c>
      <c r="G12" s="77">
        <v>1.2999999999999999E-2</v>
      </c>
    </row>
    <row r="13" spans="1:7" ht="24" customHeight="1" x14ac:dyDescent="0.25">
      <c r="A13" s="39" t="s">
        <v>24</v>
      </c>
      <c r="B13" s="40">
        <f>SUM(C13:G13)</f>
        <v>0.308</v>
      </c>
      <c r="C13" s="79">
        <v>7.0999999999999994E-2</v>
      </c>
      <c r="D13" s="79">
        <v>5.7000000000000002E-2</v>
      </c>
      <c r="E13" s="79">
        <v>5.7000000000000002E-2</v>
      </c>
      <c r="F13" s="79">
        <v>5.7000000000000002E-2</v>
      </c>
      <c r="G13" s="79">
        <v>6.6000000000000003E-2</v>
      </c>
    </row>
    <row r="14" spans="1:7" ht="24" customHeight="1" x14ac:dyDescent="0.25">
      <c r="A14" s="42" t="s">
        <v>25</v>
      </c>
      <c r="B14" s="43">
        <f>SUM(C14:G14)</f>
        <v>2.8999999999999998E-3</v>
      </c>
      <c r="C14" s="81">
        <v>5.9999999999999995E-4</v>
      </c>
      <c r="D14" s="81">
        <v>5.0000000000000001E-4</v>
      </c>
      <c r="E14" s="82">
        <v>5.0000000000000001E-4</v>
      </c>
      <c r="F14" s="83">
        <v>5.9999999999999995E-4</v>
      </c>
      <c r="G14" s="82">
        <v>6.9999999999999999E-4</v>
      </c>
    </row>
    <row r="15" spans="1:7" ht="24" customHeight="1" x14ac:dyDescent="0.25">
      <c r="A15" s="45" t="s">
        <v>26</v>
      </c>
      <c r="B15" s="46">
        <f>SUM(C15:G15)</f>
        <v>1.1000000000000001E-3</v>
      </c>
      <c r="C15" s="85">
        <v>2.0000000000000001E-4</v>
      </c>
      <c r="D15" s="85">
        <v>2.0000000000000001E-4</v>
      </c>
      <c r="E15" s="85">
        <v>2.0000000000000001E-4</v>
      </c>
      <c r="F15" s="86">
        <v>2.0000000000000001E-4</v>
      </c>
      <c r="G15" s="85">
        <v>2.9999999999999997E-4</v>
      </c>
    </row>
    <row r="16" spans="1:7" ht="24" customHeight="1" thickBot="1" x14ac:dyDescent="0.3">
      <c r="A16" s="48" t="s">
        <v>27</v>
      </c>
      <c r="B16" s="49">
        <f>SUM(C16:G16)</f>
        <v>0</v>
      </c>
      <c r="C16" s="50"/>
      <c r="D16" s="50"/>
      <c r="E16" s="51"/>
      <c r="F16" s="52"/>
      <c r="G16" s="51"/>
    </row>
    <row r="17" spans="1:11" ht="21.6" customHeight="1" thickBot="1" x14ac:dyDescent="0.3">
      <c r="A17" s="55" t="s">
        <v>28</v>
      </c>
      <c r="B17" s="88">
        <f t="shared" ref="B17:G17" si="0">SUM(B7,B8,B9,B10,B11,B12,B13,B14,B15,B16)</f>
        <v>0.79999999999999993</v>
      </c>
      <c r="C17" s="56">
        <f t="shared" si="0"/>
        <v>0.17279999999999998</v>
      </c>
      <c r="D17" s="56">
        <f t="shared" si="0"/>
        <v>0.13570000000000002</v>
      </c>
      <c r="E17" s="56">
        <f t="shared" si="0"/>
        <v>0.13970000000000002</v>
      </c>
      <c r="F17" s="56">
        <f t="shared" si="0"/>
        <v>0.1898</v>
      </c>
      <c r="G17" s="56">
        <f t="shared" si="0"/>
        <v>0.16200000000000001</v>
      </c>
      <c r="K17" s="59"/>
    </row>
    <row r="18" spans="1:11" x14ac:dyDescent="0.25">
      <c r="A18" s="60"/>
      <c r="B18" s="61"/>
      <c r="C18" s="61"/>
      <c r="D18" s="61"/>
      <c r="E18" s="61"/>
      <c r="F18" s="61"/>
      <c r="G18" s="61"/>
    </row>
    <row r="19" spans="1:11" x14ac:dyDescent="0.25">
      <c r="A19" s="60"/>
      <c r="B19" s="61"/>
      <c r="C19" s="61"/>
      <c r="D19" s="61"/>
      <c r="E19" s="61"/>
      <c r="F19" s="61"/>
      <c r="G19" s="61"/>
    </row>
    <row r="27" spans="1:11" x14ac:dyDescent="0.25">
      <c r="G27" s="1" t="s">
        <v>29</v>
      </c>
    </row>
    <row r="28" spans="1:11" ht="20.25" x14ac:dyDescent="0.3">
      <c r="A28" s="2" t="s">
        <v>1</v>
      </c>
      <c r="B28" s="2"/>
      <c r="C28" s="2"/>
      <c r="D28" s="2"/>
      <c r="E28" s="2"/>
      <c r="F28" s="2"/>
      <c r="G28" s="2"/>
    </row>
    <row r="29" spans="1:11" ht="20.25" x14ac:dyDescent="0.3">
      <c r="A29" s="2" t="s">
        <v>40</v>
      </c>
      <c r="B29" s="2"/>
      <c r="C29" s="2"/>
      <c r="D29" s="2"/>
      <c r="E29" s="2"/>
      <c r="F29" s="2"/>
      <c r="G29" s="2"/>
      <c r="H29" s="62">
        <v>10538</v>
      </c>
    </row>
    <row r="30" spans="1:11" ht="21" thickBot="1" x14ac:dyDescent="0.35">
      <c r="A30" s="63"/>
      <c r="B30" s="63"/>
      <c r="C30" s="63"/>
      <c r="D30" s="63"/>
      <c r="E30" s="63"/>
      <c r="F30" s="63"/>
      <c r="G30" s="63"/>
    </row>
    <row r="31" spans="1:11" ht="18" customHeight="1" x14ac:dyDescent="0.25">
      <c r="A31" s="64" t="s">
        <v>2</v>
      </c>
      <c r="B31" s="89" t="s">
        <v>37</v>
      </c>
      <c r="C31" s="134" t="s">
        <v>34</v>
      </c>
      <c r="D31" s="133"/>
      <c r="E31" s="133"/>
      <c r="F31" s="133"/>
      <c r="G31" s="135"/>
    </row>
    <row r="32" spans="1:11" ht="37.9" customHeight="1" thickBot="1" x14ac:dyDescent="0.3">
      <c r="A32" s="12"/>
      <c r="B32" s="95"/>
      <c r="C32" s="136" t="s">
        <v>6</v>
      </c>
      <c r="D32" s="96" t="s">
        <v>7</v>
      </c>
      <c r="E32" s="96" t="s">
        <v>8</v>
      </c>
      <c r="F32" s="96" t="s">
        <v>9</v>
      </c>
      <c r="G32" s="96" t="s">
        <v>10</v>
      </c>
    </row>
    <row r="33" spans="1:12" ht="24" customHeight="1" x14ac:dyDescent="0.25">
      <c r="A33" s="66" t="s">
        <v>31</v>
      </c>
      <c r="B33" s="99">
        <f>SUM(C33:G33)</f>
        <v>495.286</v>
      </c>
      <c r="C33" s="137">
        <f>ROUND(C7*H29,3)</f>
        <v>0</v>
      </c>
      <c r="D33" s="101">
        <f>ROUND(D7*H29,3)</f>
        <v>0</v>
      </c>
      <c r="E33" s="102">
        <f>ROUND(E7*H29,3)</f>
        <v>0</v>
      </c>
      <c r="F33" s="102">
        <f>ROUND(F7*H29,3)</f>
        <v>495.286</v>
      </c>
      <c r="G33" s="101">
        <f>ROUND(G7*H29,3)</f>
        <v>0</v>
      </c>
    </row>
    <row r="34" spans="1:12" ht="24" customHeight="1" x14ac:dyDescent="0.25">
      <c r="A34" s="67" t="s">
        <v>19</v>
      </c>
      <c r="B34" s="105">
        <f>SUM(C34:G34)</f>
        <v>0</v>
      </c>
      <c r="C34" s="138">
        <f>ROUND(C8*H29,3)</f>
        <v>0</v>
      </c>
      <c r="D34" s="107">
        <f>ROUND(D8*H29,3)</f>
        <v>0</v>
      </c>
      <c r="E34" s="108">
        <f>ROUND(E8*H29,3)</f>
        <v>0</v>
      </c>
      <c r="F34" s="108">
        <f>ROUND(F8*H29,3)</f>
        <v>0</v>
      </c>
      <c r="G34" s="107">
        <f>ROUND(G8*H29,3)</f>
        <v>0</v>
      </c>
    </row>
    <row r="35" spans="1:12" ht="24" customHeight="1" x14ac:dyDescent="0.25">
      <c r="A35" s="68" t="s">
        <v>20</v>
      </c>
      <c r="B35" s="110">
        <f>SUM(C35:G35)</f>
        <v>0</v>
      </c>
      <c r="C35" s="139">
        <f>ROUND(C9*H29,3)</f>
        <v>0</v>
      </c>
      <c r="D35" s="112">
        <f>ROUND(D9*H29,3)</f>
        <v>0</v>
      </c>
      <c r="E35" s="113">
        <f>ROUND(E9*H29,3)</f>
        <v>0</v>
      </c>
      <c r="F35" s="113">
        <f>ROUND(F9*H29,3)</f>
        <v>0</v>
      </c>
      <c r="G35" s="112">
        <f>ROUND(G9*H29,3)</f>
        <v>0</v>
      </c>
    </row>
    <row r="36" spans="1:12" ht="24" customHeight="1" x14ac:dyDescent="0.25">
      <c r="A36" s="67" t="s">
        <v>21</v>
      </c>
      <c r="B36" s="105">
        <f>SUM(C36:G36)</f>
        <v>2339.4360000000001</v>
      </c>
      <c r="C36" s="138">
        <f>ROUND(C10*H29,3)</f>
        <v>453.13400000000001</v>
      </c>
      <c r="D36" s="107">
        <f>ROUND(D10*H29,3)</f>
        <v>400.44400000000002</v>
      </c>
      <c r="E36" s="108">
        <f>ROUND(E10*H29,3)</f>
        <v>442.596</v>
      </c>
      <c r="F36" s="108">
        <f>ROUND(F10*H29,3)</f>
        <v>474.21</v>
      </c>
      <c r="G36" s="107">
        <f>ROUND(G10*H29,3)</f>
        <v>569.05200000000002</v>
      </c>
    </row>
    <row r="37" spans="1:12" ht="24" customHeight="1" x14ac:dyDescent="0.25">
      <c r="A37" s="68" t="s">
        <v>22</v>
      </c>
      <c r="B37" s="116">
        <f>SUM(C37:G37)</f>
        <v>1591.2380000000003</v>
      </c>
      <c r="C37" s="139">
        <f>ROUND(C11*H29,3)</f>
        <v>410.98200000000003</v>
      </c>
      <c r="D37" s="112">
        <f>ROUND(D11*H29,3)</f>
        <v>295.06400000000002</v>
      </c>
      <c r="E37" s="113">
        <f>ROUND(E11*H29,3)</f>
        <v>295.06400000000002</v>
      </c>
      <c r="F37" s="113">
        <f>ROUND(F11*H29,3)</f>
        <v>295.06400000000002</v>
      </c>
      <c r="G37" s="112">
        <f>ROUND(G11*H29,3)</f>
        <v>295.06400000000002</v>
      </c>
    </row>
    <row r="38" spans="1:12" ht="24" customHeight="1" x14ac:dyDescent="0.25">
      <c r="A38" s="67" t="s">
        <v>23</v>
      </c>
      <c r="B38" s="117">
        <f>SUM(C38:G38)</f>
        <v>716.58400000000006</v>
      </c>
      <c r="C38" s="138">
        <f>ROUND(C12*H29,3)</f>
        <v>200.22200000000001</v>
      </c>
      <c r="D38" s="107">
        <f>ROUND(D12*H29,3)</f>
        <v>126.456</v>
      </c>
      <c r="E38" s="108">
        <f>ROUND(E12*H29,3)</f>
        <v>126.456</v>
      </c>
      <c r="F38" s="108">
        <f>ROUND(F12*H29,3)</f>
        <v>126.456</v>
      </c>
      <c r="G38" s="107">
        <f>ROUND(G12*H29,3)</f>
        <v>136.994</v>
      </c>
    </row>
    <row r="39" spans="1:12" ht="24" customHeight="1" x14ac:dyDescent="0.25">
      <c r="A39" s="68" t="s">
        <v>24</v>
      </c>
      <c r="B39" s="116">
        <f>SUM(C39:G39)</f>
        <v>3245.7040000000006</v>
      </c>
      <c r="C39" s="139">
        <f>ROUND(C13*H29,3)</f>
        <v>748.19799999999998</v>
      </c>
      <c r="D39" s="112">
        <f>ROUND(D13*H29,3)</f>
        <v>600.66600000000005</v>
      </c>
      <c r="E39" s="113">
        <f>ROUND(E13*H29,3)</f>
        <v>600.66600000000005</v>
      </c>
      <c r="F39" s="113">
        <f>ROUND(F13*H29,3)</f>
        <v>600.66600000000005</v>
      </c>
      <c r="G39" s="112">
        <f>ROUND(G13*H29,3)</f>
        <v>695.50800000000004</v>
      </c>
    </row>
    <row r="40" spans="1:12" ht="24" customHeight="1" x14ac:dyDescent="0.25">
      <c r="A40" s="67" t="s">
        <v>25</v>
      </c>
      <c r="B40" s="105">
        <f>SUM(C40:G40)</f>
        <v>30.561</v>
      </c>
      <c r="C40" s="138">
        <f>ROUND(C14*H29,3)</f>
        <v>6.3230000000000004</v>
      </c>
      <c r="D40" s="106">
        <f>ROUND(D14*H29,3)</f>
        <v>5.2690000000000001</v>
      </c>
      <c r="E40" s="108">
        <f>ROUND(E14*H29,3)</f>
        <v>5.2690000000000001</v>
      </c>
      <c r="F40" s="108">
        <f>ROUND(F14*H29,3)</f>
        <v>6.3230000000000004</v>
      </c>
      <c r="G40" s="107">
        <f>ROUND(G14*H29,3)</f>
        <v>7.3769999999999998</v>
      </c>
      <c r="L40" s="69"/>
    </row>
    <row r="41" spans="1:12" ht="24" customHeight="1" x14ac:dyDescent="0.25">
      <c r="A41" s="70" t="s">
        <v>26</v>
      </c>
      <c r="B41" s="118">
        <f>SUM(C41:G41)</f>
        <v>11.593</v>
      </c>
      <c r="C41" s="140">
        <f>ROUND(C15*H29,3)</f>
        <v>2.1080000000000001</v>
      </c>
      <c r="D41" s="114">
        <f>ROUND(D15*H29,3)</f>
        <v>2.1080000000000001</v>
      </c>
      <c r="E41" s="120">
        <f>ROUND(E15*H29,3)</f>
        <v>2.1080000000000001</v>
      </c>
      <c r="F41" s="120">
        <f>ROUND(F15*H29,3)</f>
        <v>2.1080000000000001</v>
      </c>
      <c r="G41" s="114">
        <f>ROUND(G15*H29,3)</f>
        <v>3.161</v>
      </c>
    </row>
    <row r="42" spans="1:12" ht="24" customHeight="1" thickBot="1" x14ac:dyDescent="0.3">
      <c r="A42" s="71" t="s">
        <v>32</v>
      </c>
      <c r="B42" s="122">
        <f>SUM(C42:G42)</f>
        <v>0</v>
      </c>
      <c r="C42" s="141">
        <f>ROUND(C16*H29,3)</f>
        <v>0</v>
      </c>
      <c r="D42" s="124">
        <f>ROUND(D16*H29,3)</f>
        <v>0</v>
      </c>
      <c r="E42" s="125">
        <f>ROUND(E16*H29,3)</f>
        <v>0</v>
      </c>
      <c r="F42" s="125">
        <f>ROUND(F16*H29,3)</f>
        <v>0</v>
      </c>
      <c r="G42" s="124">
        <f>ROUND(G16*H29,3)</f>
        <v>0</v>
      </c>
    </row>
    <row r="43" spans="1:12" ht="22.9" customHeight="1" thickBot="1" x14ac:dyDescent="0.3">
      <c r="A43" s="55" t="s">
        <v>28</v>
      </c>
      <c r="B43" s="127">
        <f t="shared" ref="B43:G43" si="1">SUM(B33,B34,B35,B36,B37,B38,B39,B40,B41,B42)</f>
        <v>8430.4020000000019</v>
      </c>
      <c r="C43" s="142">
        <f t="shared" si="1"/>
        <v>1820.9670000000001</v>
      </c>
      <c r="D43" s="128">
        <f t="shared" si="1"/>
        <v>1430.0070000000001</v>
      </c>
      <c r="E43" s="129">
        <f t="shared" si="1"/>
        <v>1472.1590000000001</v>
      </c>
      <c r="F43" s="129">
        <f t="shared" si="1"/>
        <v>2000.1129999999998</v>
      </c>
      <c r="G43" s="128">
        <f t="shared" si="1"/>
        <v>1707.1559999999999</v>
      </c>
    </row>
    <row r="45" spans="1:12" ht="46.9" customHeight="1" x14ac:dyDescent="0.25">
      <c r="A45" s="72" t="s">
        <v>33</v>
      </c>
      <c r="B45" s="72"/>
      <c r="C45" s="72"/>
      <c r="D45" s="72"/>
      <c r="E45" s="72"/>
      <c r="F45" s="72"/>
      <c r="G45" s="72"/>
    </row>
  </sheetData>
  <mergeCells count="11">
    <mergeCell ref="A45:G45"/>
    <mergeCell ref="A28:G28"/>
    <mergeCell ref="A29:G29"/>
    <mergeCell ref="A31:A32"/>
    <mergeCell ref="B31:B32"/>
    <mergeCell ref="C31:G31"/>
    <mergeCell ref="A2:G2"/>
    <mergeCell ref="A3:G3"/>
    <mergeCell ref="A5:A6"/>
    <mergeCell ref="B5:B6"/>
    <mergeCell ref="C5:G5"/>
  </mergeCells>
  <pageMargins left="0.82677165354330717" right="0.23622047244094491" top="0.74803149606299213" bottom="0.74803149606299213" header="0.31496062992125984" footer="0.31496062992125984"/>
  <pageSetup paperSize="9"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3</vt:i4>
      </vt:variant>
    </vt:vector>
  </HeadingPairs>
  <TitlesOfParts>
    <vt:vector size="3" baseType="lpstr">
      <vt:lpstr> TCpecifikācijai 3 daļa</vt:lpstr>
      <vt:lpstr>TCpecifikācijai 2 daļa</vt:lpstr>
      <vt:lpstr> TCpecifikācijai 1 daļa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Tatjana Plisko</dc:creator>
  <cp:lastModifiedBy>Tatjana Plisko</cp:lastModifiedBy>
  <cp:lastPrinted>2024-01-19T13:04:59Z</cp:lastPrinted>
  <dcterms:created xsi:type="dcterms:W3CDTF">2024-01-19T12:55:07Z</dcterms:created>
  <dcterms:modified xsi:type="dcterms:W3CDTF">2024-01-19T13:08:30Z</dcterms:modified>
</cp:coreProperties>
</file>